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6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'Sheet1'!$A$1:$T$43</definedName>
  </definedNames>
  <calcPr fullCalcOnLoad="1"/>
</workbook>
</file>

<file path=xl/sharedStrings.xml><?xml version="1.0" encoding="utf-8"?>
<sst xmlns="http://schemas.openxmlformats.org/spreadsheetml/2006/main" count="95" uniqueCount="59">
  <si>
    <t>SEMESTER GRADES</t>
  </si>
  <si>
    <t xml:space="preserve">DATE REVISED:   </t>
  </si>
  <si>
    <t>Hmwk 1</t>
  </si>
  <si>
    <t>Hmwk 2</t>
  </si>
  <si>
    <t>Hmwk 3</t>
  </si>
  <si>
    <t>Exam 2</t>
  </si>
  <si>
    <t>Total</t>
  </si>
  <si>
    <t>Project</t>
  </si>
  <si>
    <t>Part.</t>
  </si>
  <si>
    <t>Grade</t>
  </si>
  <si>
    <t>Case 3</t>
  </si>
  <si>
    <t>Case 2</t>
  </si>
  <si>
    <t>Case1</t>
  </si>
  <si>
    <t>Subtotal</t>
  </si>
  <si>
    <t>Percent</t>
  </si>
  <si>
    <t>Extra Cr.</t>
  </si>
  <si>
    <t>Exam1</t>
  </si>
  <si>
    <t>Exam 3</t>
  </si>
  <si>
    <t>Student #</t>
  </si>
  <si>
    <t>Part ded</t>
  </si>
  <si>
    <t xml:space="preserve">GM - 105 </t>
  </si>
  <si>
    <t>Assessmt</t>
  </si>
  <si>
    <t xml:space="preserve">Please review.  I will post grades to SacCT on 12/27. </t>
  </si>
  <si>
    <t>C</t>
  </si>
  <si>
    <t>B</t>
  </si>
  <si>
    <t>C+</t>
  </si>
  <si>
    <t>B-</t>
  </si>
  <si>
    <t>B+</t>
  </si>
  <si>
    <t>D</t>
  </si>
  <si>
    <t>C-</t>
  </si>
  <si>
    <t>A</t>
  </si>
  <si>
    <t>A-</t>
  </si>
  <si>
    <t>When Case 3 was reduced to 50 points, the total points in the class was reduced to 950 instead of 1000.</t>
  </si>
  <si>
    <t>Percentage</t>
  </si>
  <si>
    <t>Points Earned</t>
  </si>
  <si>
    <t>Grade Earned</t>
  </si>
  <si>
    <t>92% - 100%</t>
  </si>
  <si>
    <t>874-950</t>
  </si>
  <si>
    <t>90% - 91.9%</t>
  </si>
  <si>
    <t>855-873</t>
  </si>
  <si>
    <t>88% - 89.9%</t>
  </si>
  <si>
    <t>836–854</t>
  </si>
  <si>
    <t>82% - 87.9%</t>
  </si>
  <si>
    <t>779-835</t>
  </si>
  <si>
    <t>80% - 81.9%</t>
  </si>
  <si>
    <t>760-778</t>
  </si>
  <si>
    <t>78% - 79.9%</t>
  </si>
  <si>
    <t>741-759</t>
  </si>
  <si>
    <t>72% - 77.9%</t>
  </si>
  <si>
    <t>684-740</t>
  </si>
  <si>
    <t>70% - 71.9%</t>
  </si>
  <si>
    <t>665-683</t>
  </si>
  <si>
    <t>60% - 69.9%</t>
  </si>
  <si>
    <t>570-664</t>
  </si>
  <si>
    <t>0%  - 59.9%</t>
  </si>
  <si>
    <t>0-569</t>
  </si>
  <si>
    <t>F</t>
  </si>
  <si>
    <t>Grades for 950 points</t>
  </si>
  <si>
    <t xml:space="preserve">Please see new percentage table below.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</si>
</sst>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7" applyFont="1" applyBorder="1" applyAlignment="1">
      <alignment/>
    </xf>
    <xf numFmtId="0" fontId="0" fillId="0" borderId="10" xfId="57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85"/>
  <sheetViews>
    <sheetView tabSelected="1" zoomScalePageLayoutView="0" workbookViewId="0" topLeftCell="A1">
      <pane xSplit="2" ySplit="11" topLeftCell="C3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2" sqref="D2"/>
    </sheetView>
  </sheetViews>
  <sheetFormatPr defaultColWidth="9.140625" defaultRowHeight="12.75"/>
  <cols>
    <col min="1" max="1" width="13.8515625" style="0" customWidth="1"/>
    <col min="2" max="2" width="10.140625" style="0" bestFit="1" customWidth="1"/>
    <col min="11" max="11" width="10.140625" style="0" bestFit="1" customWidth="1"/>
    <col min="17" max="17" width="10.140625" style="0" bestFit="1" customWidth="1"/>
    <col min="20" max="20" width="9.140625" style="4" customWidth="1"/>
  </cols>
  <sheetData>
    <row r="1" ht="15.75">
      <c r="G1" s="2" t="s">
        <v>20</v>
      </c>
    </row>
    <row r="2" ht="12.75">
      <c r="G2" s="1" t="s">
        <v>0</v>
      </c>
    </row>
    <row r="3" spans="1:17" ht="12.75">
      <c r="A3" s="3"/>
      <c r="B3" s="14"/>
      <c r="D3" s="16"/>
      <c r="G3" s="1" t="s">
        <v>1</v>
      </c>
      <c r="J3" s="21"/>
      <c r="K3" s="27">
        <v>41265</v>
      </c>
      <c r="L3" s="28" t="s">
        <v>22</v>
      </c>
      <c r="M3" s="25"/>
      <c r="N3" s="21"/>
      <c r="O3" s="21"/>
      <c r="P3" s="21"/>
      <c r="Q3" s="22"/>
    </row>
    <row r="4" spans="1:17" ht="12.75">
      <c r="A4" s="3"/>
      <c r="B4" s="14"/>
      <c r="D4" s="16"/>
      <c r="G4" s="1"/>
      <c r="J4" s="21"/>
      <c r="K4" s="28" t="s">
        <v>32</v>
      </c>
      <c r="L4" s="28"/>
      <c r="M4" s="25"/>
      <c r="N4" s="21"/>
      <c r="O4" s="21"/>
      <c r="P4" s="21"/>
      <c r="Q4" s="22"/>
    </row>
    <row r="5" spans="4:11" ht="12.75">
      <c r="D5" s="1"/>
      <c r="K5" s="28" t="s">
        <v>58</v>
      </c>
    </row>
    <row r="6" spans="1:105" ht="15.75" customHeight="1">
      <c r="A6" s="5"/>
      <c r="B6" s="6" t="s">
        <v>2</v>
      </c>
      <c r="C6" s="6" t="s">
        <v>3</v>
      </c>
      <c r="D6" s="6" t="s">
        <v>4</v>
      </c>
      <c r="E6" s="6" t="s">
        <v>12</v>
      </c>
      <c r="F6" s="6" t="s">
        <v>11</v>
      </c>
      <c r="G6" s="6" t="s">
        <v>10</v>
      </c>
      <c r="H6" s="6" t="s">
        <v>13</v>
      </c>
      <c r="I6" s="6" t="s">
        <v>16</v>
      </c>
      <c r="J6" s="6" t="s">
        <v>5</v>
      </c>
      <c r="K6" s="6" t="s">
        <v>17</v>
      </c>
      <c r="L6" s="6" t="s">
        <v>21</v>
      </c>
      <c r="M6" s="6" t="s">
        <v>13</v>
      </c>
      <c r="N6" s="6" t="s">
        <v>13</v>
      </c>
      <c r="O6" s="6" t="s">
        <v>14</v>
      </c>
      <c r="P6" s="6" t="s">
        <v>7</v>
      </c>
      <c r="Q6" s="6" t="s">
        <v>8</v>
      </c>
      <c r="R6" s="6" t="s">
        <v>15</v>
      </c>
      <c r="S6" s="6" t="s">
        <v>6</v>
      </c>
      <c r="T6" s="6" t="s">
        <v>9</v>
      </c>
      <c r="U6" s="6" t="s">
        <v>19</v>
      </c>
      <c r="V6" s="4"/>
      <c r="W6" s="34"/>
      <c r="X6" s="34"/>
      <c r="Y6" s="3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:105" ht="15.75" customHeight="1">
      <c r="A7" s="5"/>
      <c r="B7" s="5">
        <v>50</v>
      </c>
      <c r="C7" s="5">
        <v>50</v>
      </c>
      <c r="D7" s="5">
        <v>50</v>
      </c>
      <c r="E7" s="5">
        <v>50</v>
      </c>
      <c r="F7" s="5">
        <v>100</v>
      </c>
      <c r="G7" s="5">
        <v>50</v>
      </c>
      <c r="H7" s="5">
        <f>SUM(B7:G7)</f>
        <v>350</v>
      </c>
      <c r="I7" s="5">
        <v>100</v>
      </c>
      <c r="J7" s="5">
        <v>100</v>
      </c>
      <c r="K7" s="5">
        <v>100</v>
      </c>
      <c r="L7" s="5">
        <v>50</v>
      </c>
      <c r="M7" s="5">
        <v>350</v>
      </c>
      <c r="N7" s="5">
        <v>700</v>
      </c>
      <c r="O7" s="5"/>
      <c r="P7" s="5">
        <v>200</v>
      </c>
      <c r="Q7" s="5">
        <v>50</v>
      </c>
      <c r="R7" s="5"/>
      <c r="S7" s="5">
        <v>950</v>
      </c>
      <c r="T7" s="5"/>
      <c r="U7" s="5"/>
      <c r="V7" s="4"/>
      <c r="W7" s="35"/>
      <c r="X7" s="35"/>
      <c r="Y7" s="3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ht="15.75" customHeight="1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4"/>
      <c r="W8" s="35"/>
      <c r="X8" s="35"/>
      <c r="Y8" s="3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ht="15.75" customHeight="1">
      <c r="A9" s="13">
        <v>9446</v>
      </c>
      <c r="B9" s="12">
        <v>0</v>
      </c>
      <c r="C9" s="11">
        <v>40</v>
      </c>
      <c r="D9" s="11">
        <v>50</v>
      </c>
      <c r="E9" s="11">
        <v>42</v>
      </c>
      <c r="F9" s="11">
        <v>83</v>
      </c>
      <c r="G9" s="11">
        <v>40</v>
      </c>
      <c r="H9" s="7">
        <f aca="true" t="shared" si="0" ref="H9:H43">SUM(B9:G9)</f>
        <v>255</v>
      </c>
      <c r="I9" s="11">
        <v>84</v>
      </c>
      <c r="J9" s="11">
        <v>76</v>
      </c>
      <c r="K9" s="11">
        <v>96</v>
      </c>
      <c r="L9" s="11">
        <v>34</v>
      </c>
      <c r="M9" s="7">
        <f>I9+J9+K9+L9</f>
        <v>290</v>
      </c>
      <c r="N9" s="9">
        <f>H9+M9</f>
        <v>545</v>
      </c>
      <c r="O9" s="8">
        <f>N9/700</f>
        <v>0.7785714285714286</v>
      </c>
      <c r="P9" s="11">
        <v>156</v>
      </c>
      <c r="Q9" s="11">
        <v>46</v>
      </c>
      <c r="R9" s="11">
        <v>15</v>
      </c>
      <c r="S9" s="7">
        <f>N9+P9+Q9+R9+U9</f>
        <v>762</v>
      </c>
      <c r="T9" s="24" t="s">
        <v>26</v>
      </c>
      <c r="U9" s="5"/>
      <c r="V9" s="4"/>
      <c r="W9" s="35"/>
      <c r="X9" s="35"/>
      <c r="Y9" s="3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ht="15.75" customHeight="1">
      <c r="A10" s="13">
        <v>9704</v>
      </c>
      <c r="B10" s="12">
        <v>50</v>
      </c>
      <c r="C10" s="11">
        <v>50</v>
      </c>
      <c r="D10" s="11">
        <v>50</v>
      </c>
      <c r="E10" s="11">
        <v>42</v>
      </c>
      <c r="F10" s="11">
        <v>83</v>
      </c>
      <c r="G10" s="11">
        <v>40</v>
      </c>
      <c r="H10" s="7">
        <f t="shared" si="0"/>
        <v>315</v>
      </c>
      <c r="I10" s="11">
        <v>98</v>
      </c>
      <c r="J10" s="11">
        <v>92</v>
      </c>
      <c r="K10" s="11">
        <v>86</v>
      </c>
      <c r="L10" s="11">
        <v>43</v>
      </c>
      <c r="M10" s="7">
        <f aca="true" t="shared" si="1" ref="M10:M68">I10+J10+K10+L10</f>
        <v>319</v>
      </c>
      <c r="N10" s="9">
        <f aca="true" t="shared" si="2" ref="N10:N67">H10+M10</f>
        <v>634</v>
      </c>
      <c r="O10" s="8">
        <f aca="true" t="shared" si="3" ref="O10:O69">N10/700</f>
        <v>0.9057142857142857</v>
      </c>
      <c r="P10" s="11">
        <v>156</v>
      </c>
      <c r="Q10" s="11">
        <v>50</v>
      </c>
      <c r="R10" s="11">
        <v>34</v>
      </c>
      <c r="S10" s="7">
        <f aca="true" t="shared" si="4" ref="S10:S74">N10+P10+Q10+R10+U10</f>
        <v>874</v>
      </c>
      <c r="T10" s="24" t="s">
        <v>30</v>
      </c>
      <c r="U10" s="5"/>
      <c r="V10" s="4"/>
      <c r="W10" s="35"/>
      <c r="X10" s="35"/>
      <c r="Y10" s="35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25" s="10" customFormat="1" ht="15.75" customHeight="1">
      <c r="A11" s="20">
        <v>5682</v>
      </c>
      <c r="B11" s="12">
        <v>35</v>
      </c>
      <c r="C11" s="11">
        <v>48</v>
      </c>
      <c r="D11" s="11">
        <v>50</v>
      </c>
      <c r="E11" s="11">
        <v>42</v>
      </c>
      <c r="F11" s="11">
        <v>83</v>
      </c>
      <c r="G11" s="11">
        <v>40</v>
      </c>
      <c r="H11" s="7">
        <f t="shared" si="0"/>
        <v>298</v>
      </c>
      <c r="I11" s="11">
        <v>82</v>
      </c>
      <c r="J11" s="11">
        <v>66</v>
      </c>
      <c r="K11" s="11">
        <v>74</v>
      </c>
      <c r="L11" s="11">
        <v>39</v>
      </c>
      <c r="M11" s="7">
        <f t="shared" si="1"/>
        <v>261</v>
      </c>
      <c r="N11" s="9">
        <f t="shared" si="2"/>
        <v>559</v>
      </c>
      <c r="O11" s="8">
        <f t="shared" si="3"/>
        <v>0.7985714285714286</v>
      </c>
      <c r="P11" s="11">
        <v>156</v>
      </c>
      <c r="Q11" s="11">
        <v>50</v>
      </c>
      <c r="R11" s="11">
        <v>30</v>
      </c>
      <c r="S11" s="7">
        <f t="shared" si="4"/>
        <v>795</v>
      </c>
      <c r="T11" s="24" t="s">
        <v>24</v>
      </c>
      <c r="U11" s="11"/>
      <c r="W11" s="35"/>
      <c r="X11" s="35"/>
      <c r="Y11" s="35"/>
    </row>
    <row r="12" spans="1:25" s="10" customFormat="1" ht="15.75" customHeight="1">
      <c r="A12" s="20">
        <v>8377</v>
      </c>
      <c r="B12" s="12">
        <v>35</v>
      </c>
      <c r="C12" s="11">
        <v>47</v>
      </c>
      <c r="D12" s="11">
        <v>50</v>
      </c>
      <c r="E12" s="11">
        <v>42</v>
      </c>
      <c r="F12" s="11">
        <v>83</v>
      </c>
      <c r="G12" s="11">
        <v>40</v>
      </c>
      <c r="H12" s="7">
        <f t="shared" si="0"/>
        <v>297</v>
      </c>
      <c r="I12" s="11">
        <v>92</v>
      </c>
      <c r="J12" s="11">
        <v>86</v>
      </c>
      <c r="K12" s="11">
        <v>82</v>
      </c>
      <c r="L12" s="11">
        <v>43</v>
      </c>
      <c r="M12" s="7">
        <f t="shared" si="1"/>
        <v>303</v>
      </c>
      <c r="N12" s="9">
        <f t="shared" si="2"/>
        <v>600</v>
      </c>
      <c r="O12" s="8">
        <f t="shared" si="3"/>
        <v>0.8571428571428571</v>
      </c>
      <c r="P12" s="11">
        <v>156</v>
      </c>
      <c r="Q12" s="11">
        <v>48</v>
      </c>
      <c r="R12" s="11">
        <v>20</v>
      </c>
      <c r="S12" s="7">
        <f t="shared" si="4"/>
        <v>804</v>
      </c>
      <c r="T12" s="24" t="s">
        <v>24</v>
      </c>
      <c r="U12" s="11">
        <v>-20</v>
      </c>
      <c r="W12" s="35"/>
      <c r="X12" s="35"/>
      <c r="Y12" s="35"/>
    </row>
    <row r="13" spans="1:25" ht="15.75" customHeight="1">
      <c r="A13" s="17">
        <v>5752</v>
      </c>
      <c r="B13" s="7">
        <v>30</v>
      </c>
      <c r="C13" s="7">
        <v>45</v>
      </c>
      <c r="D13" s="7">
        <v>50</v>
      </c>
      <c r="E13" s="7">
        <v>42</v>
      </c>
      <c r="F13" s="7">
        <v>83</v>
      </c>
      <c r="G13" s="7">
        <v>40</v>
      </c>
      <c r="H13" s="7">
        <f t="shared" si="0"/>
        <v>290</v>
      </c>
      <c r="I13" s="7">
        <v>74</v>
      </c>
      <c r="J13" s="7">
        <v>78</v>
      </c>
      <c r="K13" s="7">
        <v>84</v>
      </c>
      <c r="L13" s="7">
        <v>43</v>
      </c>
      <c r="M13" s="7">
        <f t="shared" si="1"/>
        <v>279</v>
      </c>
      <c r="N13" s="9">
        <f t="shared" si="2"/>
        <v>569</v>
      </c>
      <c r="O13" s="8">
        <f t="shared" si="3"/>
        <v>0.8128571428571428</v>
      </c>
      <c r="P13" s="7">
        <v>156</v>
      </c>
      <c r="Q13" s="7">
        <v>48</v>
      </c>
      <c r="R13" s="7">
        <v>31</v>
      </c>
      <c r="S13" s="7">
        <f t="shared" si="4"/>
        <v>804</v>
      </c>
      <c r="T13" s="24" t="s">
        <v>24</v>
      </c>
      <c r="U13" s="7"/>
      <c r="V13" s="33"/>
      <c r="W13" s="35"/>
      <c r="X13" s="35"/>
      <c r="Y13" s="35"/>
    </row>
    <row r="14" spans="1:25" ht="15.75" customHeight="1">
      <c r="A14" s="17">
        <v>7895</v>
      </c>
      <c r="B14" s="7">
        <v>0</v>
      </c>
      <c r="C14" s="7">
        <v>42</v>
      </c>
      <c r="D14" s="7">
        <v>50</v>
      </c>
      <c r="E14" s="7">
        <v>40</v>
      </c>
      <c r="F14" s="7">
        <v>90</v>
      </c>
      <c r="G14" s="7">
        <v>48</v>
      </c>
      <c r="H14" s="7">
        <f t="shared" si="0"/>
        <v>270</v>
      </c>
      <c r="I14" s="7">
        <v>72</v>
      </c>
      <c r="J14" s="7">
        <v>74</v>
      </c>
      <c r="K14" s="7">
        <v>78</v>
      </c>
      <c r="L14" s="7">
        <v>34</v>
      </c>
      <c r="M14" s="7">
        <f t="shared" si="1"/>
        <v>258</v>
      </c>
      <c r="N14" s="9">
        <f t="shared" si="2"/>
        <v>528</v>
      </c>
      <c r="O14" s="8">
        <f t="shared" si="3"/>
        <v>0.7542857142857143</v>
      </c>
      <c r="P14" s="7">
        <v>187</v>
      </c>
      <c r="Q14" s="7">
        <v>50</v>
      </c>
      <c r="R14" s="7">
        <v>22</v>
      </c>
      <c r="S14" s="7">
        <f t="shared" si="4"/>
        <v>787</v>
      </c>
      <c r="T14" s="24" t="s">
        <v>24</v>
      </c>
      <c r="U14" s="7"/>
      <c r="W14" s="35"/>
      <c r="X14" s="35"/>
      <c r="Y14" s="35"/>
    </row>
    <row r="15" spans="1:25" ht="15.75" customHeight="1">
      <c r="A15" s="17">
        <v>8251</v>
      </c>
      <c r="B15" s="7">
        <v>42</v>
      </c>
      <c r="C15" s="7">
        <v>45</v>
      </c>
      <c r="D15" s="7">
        <v>50</v>
      </c>
      <c r="E15" s="7">
        <v>40</v>
      </c>
      <c r="F15" s="7">
        <v>90</v>
      </c>
      <c r="G15" s="7">
        <v>48</v>
      </c>
      <c r="H15" s="7">
        <f t="shared" si="0"/>
        <v>315</v>
      </c>
      <c r="I15" s="7">
        <v>88</v>
      </c>
      <c r="J15" s="7">
        <v>72</v>
      </c>
      <c r="K15" s="7">
        <v>78</v>
      </c>
      <c r="L15" s="7">
        <v>50</v>
      </c>
      <c r="M15" s="7">
        <f t="shared" si="1"/>
        <v>288</v>
      </c>
      <c r="N15" s="9">
        <f t="shared" si="2"/>
        <v>603</v>
      </c>
      <c r="O15" s="8">
        <f t="shared" si="3"/>
        <v>0.8614285714285714</v>
      </c>
      <c r="P15" s="7">
        <v>187</v>
      </c>
      <c r="Q15" s="7">
        <v>50</v>
      </c>
      <c r="R15" s="7">
        <v>37</v>
      </c>
      <c r="S15" s="7">
        <f t="shared" si="4"/>
        <v>877</v>
      </c>
      <c r="T15" s="24" t="s">
        <v>30</v>
      </c>
      <c r="U15" s="7"/>
      <c r="V15" s="18"/>
      <c r="W15" s="35"/>
      <c r="X15" s="35"/>
      <c r="Y15" s="35"/>
    </row>
    <row r="16" spans="1:25" ht="15.75" customHeight="1">
      <c r="A16" s="17">
        <v>7834</v>
      </c>
      <c r="B16" s="7">
        <v>43</v>
      </c>
      <c r="C16" s="7">
        <v>0</v>
      </c>
      <c r="D16" s="7">
        <v>0</v>
      </c>
      <c r="E16" s="7">
        <v>40</v>
      </c>
      <c r="F16" s="7">
        <v>90</v>
      </c>
      <c r="G16" s="7">
        <v>48</v>
      </c>
      <c r="H16" s="7">
        <f t="shared" si="0"/>
        <v>221</v>
      </c>
      <c r="I16" s="7">
        <v>86</v>
      </c>
      <c r="J16" s="7">
        <v>76</v>
      </c>
      <c r="K16" s="7">
        <v>82</v>
      </c>
      <c r="L16" s="7">
        <v>37</v>
      </c>
      <c r="M16" s="7">
        <f t="shared" si="1"/>
        <v>281</v>
      </c>
      <c r="N16" s="9">
        <f t="shared" si="2"/>
        <v>502</v>
      </c>
      <c r="O16" s="8">
        <f t="shared" si="3"/>
        <v>0.7171428571428572</v>
      </c>
      <c r="P16" s="7">
        <v>187</v>
      </c>
      <c r="Q16" s="7">
        <v>50</v>
      </c>
      <c r="R16" s="7">
        <v>20</v>
      </c>
      <c r="S16" s="7">
        <f t="shared" si="4"/>
        <v>759</v>
      </c>
      <c r="T16" s="24" t="s">
        <v>25</v>
      </c>
      <c r="U16" s="7"/>
      <c r="V16" s="18"/>
      <c r="W16" s="35"/>
      <c r="X16" s="35"/>
      <c r="Y16" s="35"/>
    </row>
    <row r="17" spans="1:25" ht="15.75" customHeight="1">
      <c r="A17" s="17">
        <v>1558</v>
      </c>
      <c r="B17" s="7">
        <v>40</v>
      </c>
      <c r="C17" s="7">
        <v>50</v>
      </c>
      <c r="D17" s="7">
        <v>35</v>
      </c>
      <c r="E17" s="7">
        <v>40</v>
      </c>
      <c r="F17" s="7">
        <v>90</v>
      </c>
      <c r="G17" s="7">
        <v>48</v>
      </c>
      <c r="H17" s="7">
        <f t="shared" si="0"/>
        <v>303</v>
      </c>
      <c r="I17" s="7">
        <v>90</v>
      </c>
      <c r="J17" s="7">
        <v>80</v>
      </c>
      <c r="K17" s="7">
        <v>86</v>
      </c>
      <c r="L17" s="7">
        <v>46</v>
      </c>
      <c r="M17" s="7">
        <f t="shared" si="1"/>
        <v>302</v>
      </c>
      <c r="N17" s="9">
        <f t="shared" si="2"/>
        <v>605</v>
      </c>
      <c r="O17" s="8">
        <f t="shared" si="3"/>
        <v>0.8642857142857143</v>
      </c>
      <c r="P17" s="7">
        <v>187</v>
      </c>
      <c r="Q17" s="7">
        <v>50</v>
      </c>
      <c r="R17" s="7">
        <v>45</v>
      </c>
      <c r="S17" s="7">
        <f t="shared" si="4"/>
        <v>887</v>
      </c>
      <c r="T17" s="24" t="s">
        <v>30</v>
      </c>
      <c r="U17" s="7"/>
      <c r="V17" s="18"/>
      <c r="W17" s="36"/>
      <c r="X17" s="36"/>
      <c r="Y17" s="36"/>
    </row>
    <row r="18" spans="1:25" ht="15.75" customHeight="1">
      <c r="A18" s="17">
        <v>496</v>
      </c>
      <c r="B18" s="7">
        <v>10</v>
      </c>
      <c r="C18" s="7">
        <v>15</v>
      </c>
      <c r="D18" s="7">
        <v>25</v>
      </c>
      <c r="E18" s="7">
        <v>32</v>
      </c>
      <c r="F18" s="7">
        <v>73</v>
      </c>
      <c r="G18" s="7">
        <v>35</v>
      </c>
      <c r="H18" s="7">
        <f t="shared" si="0"/>
        <v>190</v>
      </c>
      <c r="I18" s="7">
        <v>82</v>
      </c>
      <c r="J18" s="7">
        <v>58</v>
      </c>
      <c r="K18" s="7">
        <v>60</v>
      </c>
      <c r="L18" s="7">
        <v>29</v>
      </c>
      <c r="M18" s="7">
        <f t="shared" si="1"/>
        <v>229</v>
      </c>
      <c r="N18" s="9">
        <f t="shared" si="2"/>
        <v>419</v>
      </c>
      <c r="O18" s="8">
        <f t="shared" si="3"/>
        <v>0.5985714285714285</v>
      </c>
      <c r="P18" s="7">
        <v>159</v>
      </c>
      <c r="Q18" s="7">
        <v>50</v>
      </c>
      <c r="R18" s="7">
        <v>10</v>
      </c>
      <c r="S18" s="7">
        <f t="shared" si="4"/>
        <v>638</v>
      </c>
      <c r="T18" s="24" t="s">
        <v>28</v>
      </c>
      <c r="U18" s="7"/>
      <c r="V18" s="18"/>
      <c r="W18" s="34"/>
      <c r="X18" s="34"/>
      <c r="Y18" s="34"/>
    </row>
    <row r="19" spans="1:25" ht="15.75" customHeight="1">
      <c r="A19" s="17">
        <v>8339</v>
      </c>
      <c r="B19" s="7">
        <v>42</v>
      </c>
      <c r="C19" s="7">
        <v>40</v>
      </c>
      <c r="D19" s="7">
        <v>30</v>
      </c>
      <c r="E19" s="7">
        <v>32</v>
      </c>
      <c r="F19" s="7">
        <v>73</v>
      </c>
      <c r="G19" s="7">
        <v>35</v>
      </c>
      <c r="H19" s="7">
        <f t="shared" si="0"/>
        <v>252</v>
      </c>
      <c r="I19" s="7">
        <v>76</v>
      </c>
      <c r="J19" s="7">
        <v>72</v>
      </c>
      <c r="K19" s="7">
        <v>60</v>
      </c>
      <c r="L19" s="7">
        <v>34</v>
      </c>
      <c r="M19" s="7">
        <f t="shared" si="1"/>
        <v>242</v>
      </c>
      <c r="N19" s="9">
        <f t="shared" si="2"/>
        <v>494</v>
      </c>
      <c r="O19" s="8">
        <f t="shared" si="3"/>
        <v>0.7057142857142857</v>
      </c>
      <c r="P19" s="7">
        <v>134</v>
      </c>
      <c r="Q19" s="7">
        <v>0</v>
      </c>
      <c r="R19" s="7">
        <v>15</v>
      </c>
      <c r="S19" s="7">
        <f t="shared" si="4"/>
        <v>643</v>
      </c>
      <c r="T19" s="24" t="s">
        <v>28</v>
      </c>
      <c r="U19" s="7"/>
      <c r="W19" s="35"/>
      <c r="X19" s="35"/>
      <c r="Y19" s="35"/>
    </row>
    <row r="20" spans="1:25" ht="15.75" customHeight="1">
      <c r="A20" s="17">
        <v>9543</v>
      </c>
      <c r="B20" s="7">
        <v>35</v>
      </c>
      <c r="C20" s="7">
        <v>50</v>
      </c>
      <c r="D20" s="7">
        <v>50</v>
      </c>
      <c r="E20" s="7">
        <v>32</v>
      </c>
      <c r="F20" s="7">
        <v>73</v>
      </c>
      <c r="G20" s="7">
        <v>35</v>
      </c>
      <c r="H20" s="7">
        <f t="shared" si="0"/>
        <v>275</v>
      </c>
      <c r="I20" s="7">
        <v>98</v>
      </c>
      <c r="J20" s="7">
        <v>86</v>
      </c>
      <c r="K20" s="7">
        <v>88</v>
      </c>
      <c r="L20" s="7">
        <v>31</v>
      </c>
      <c r="M20" s="7">
        <f t="shared" si="1"/>
        <v>303</v>
      </c>
      <c r="N20" s="9">
        <f t="shared" si="2"/>
        <v>578</v>
      </c>
      <c r="O20" s="8">
        <f t="shared" si="3"/>
        <v>0.8257142857142857</v>
      </c>
      <c r="P20" s="7">
        <v>159</v>
      </c>
      <c r="Q20" s="7">
        <v>50</v>
      </c>
      <c r="R20" s="7">
        <v>42</v>
      </c>
      <c r="S20" s="7">
        <f t="shared" si="4"/>
        <v>829</v>
      </c>
      <c r="T20" s="24" t="s">
        <v>24</v>
      </c>
      <c r="U20" s="7"/>
      <c r="W20" s="35"/>
      <c r="X20" s="35"/>
      <c r="Y20" s="35"/>
    </row>
    <row r="21" spans="1:25" ht="15.75" customHeight="1">
      <c r="A21" s="17">
        <v>2167</v>
      </c>
      <c r="B21" s="7">
        <v>42</v>
      </c>
      <c r="C21" s="7">
        <v>48</v>
      </c>
      <c r="D21" s="7">
        <v>40</v>
      </c>
      <c r="E21" s="7">
        <v>32</v>
      </c>
      <c r="F21" s="7">
        <v>73</v>
      </c>
      <c r="G21" s="7">
        <v>35</v>
      </c>
      <c r="H21" s="7">
        <f t="shared" si="0"/>
        <v>270</v>
      </c>
      <c r="I21" s="7">
        <v>54</v>
      </c>
      <c r="J21" s="7">
        <v>58</v>
      </c>
      <c r="K21" s="7">
        <v>52</v>
      </c>
      <c r="L21" s="7">
        <v>39</v>
      </c>
      <c r="M21" s="7">
        <f t="shared" si="1"/>
        <v>203</v>
      </c>
      <c r="N21" s="9">
        <f t="shared" si="2"/>
        <v>473</v>
      </c>
      <c r="O21" s="8">
        <f t="shared" si="3"/>
        <v>0.6757142857142857</v>
      </c>
      <c r="P21" s="7">
        <v>159</v>
      </c>
      <c r="Q21" s="7">
        <v>48</v>
      </c>
      <c r="R21" s="7">
        <v>10</v>
      </c>
      <c r="S21" s="7">
        <f t="shared" si="4"/>
        <v>690</v>
      </c>
      <c r="T21" s="24" t="s">
        <v>23</v>
      </c>
      <c r="U21" s="7"/>
      <c r="W21" s="35"/>
      <c r="X21" s="35"/>
      <c r="Y21" s="35"/>
    </row>
    <row r="22" spans="1:25" ht="15.75" customHeight="1">
      <c r="A22" s="17">
        <v>4077</v>
      </c>
      <c r="B22" s="7">
        <v>50</v>
      </c>
      <c r="C22" s="7">
        <v>47</v>
      </c>
      <c r="D22" s="7">
        <v>42</v>
      </c>
      <c r="E22" s="7">
        <v>32</v>
      </c>
      <c r="F22" s="7">
        <v>73</v>
      </c>
      <c r="G22" s="7">
        <v>35</v>
      </c>
      <c r="H22" s="7">
        <f t="shared" si="0"/>
        <v>279</v>
      </c>
      <c r="I22" s="7">
        <v>90</v>
      </c>
      <c r="J22" s="7">
        <v>76</v>
      </c>
      <c r="K22" s="7">
        <v>88</v>
      </c>
      <c r="L22" s="7">
        <v>44</v>
      </c>
      <c r="M22" s="7">
        <f t="shared" si="1"/>
        <v>298</v>
      </c>
      <c r="N22" s="9">
        <f t="shared" si="2"/>
        <v>577</v>
      </c>
      <c r="O22" s="8">
        <f t="shared" si="3"/>
        <v>0.8242857142857143</v>
      </c>
      <c r="P22" s="7">
        <v>159</v>
      </c>
      <c r="Q22" s="7">
        <v>50</v>
      </c>
      <c r="R22" s="7">
        <v>45</v>
      </c>
      <c r="S22" s="7">
        <f t="shared" si="4"/>
        <v>831</v>
      </c>
      <c r="T22" s="24" t="s">
        <v>24</v>
      </c>
      <c r="U22" s="7"/>
      <c r="W22" s="35"/>
      <c r="X22" s="35"/>
      <c r="Y22" s="35"/>
    </row>
    <row r="23" spans="1:25" ht="15.75" customHeight="1">
      <c r="A23" s="17">
        <v>5716</v>
      </c>
      <c r="B23" s="7">
        <v>35</v>
      </c>
      <c r="C23" s="7">
        <v>15</v>
      </c>
      <c r="D23" s="7">
        <v>0</v>
      </c>
      <c r="E23" s="7">
        <v>45</v>
      </c>
      <c r="F23" s="7">
        <v>90</v>
      </c>
      <c r="G23" s="7">
        <v>46</v>
      </c>
      <c r="H23" s="7">
        <f t="shared" si="0"/>
        <v>231</v>
      </c>
      <c r="I23" s="7">
        <v>78</v>
      </c>
      <c r="J23" s="7">
        <v>64</v>
      </c>
      <c r="K23" s="7">
        <v>62</v>
      </c>
      <c r="L23" s="7">
        <v>39</v>
      </c>
      <c r="M23" s="7">
        <f t="shared" si="1"/>
        <v>243</v>
      </c>
      <c r="N23" s="9">
        <f t="shared" si="2"/>
        <v>474</v>
      </c>
      <c r="O23" s="8">
        <f t="shared" si="3"/>
        <v>0.6771428571428572</v>
      </c>
      <c r="P23" s="7">
        <v>184</v>
      </c>
      <c r="Q23" s="7">
        <v>46</v>
      </c>
      <c r="R23" s="7">
        <v>15</v>
      </c>
      <c r="S23" s="7">
        <f t="shared" si="4"/>
        <v>719</v>
      </c>
      <c r="T23" s="24" t="s">
        <v>23</v>
      </c>
      <c r="U23" s="7"/>
      <c r="W23" s="35"/>
      <c r="X23" s="35"/>
      <c r="Y23" s="35"/>
    </row>
    <row r="24" spans="1:25" ht="15.75" customHeight="1">
      <c r="A24" s="17">
        <v>1709</v>
      </c>
      <c r="B24" s="7">
        <v>45</v>
      </c>
      <c r="C24" s="7">
        <v>47</v>
      </c>
      <c r="D24" s="7">
        <v>50</v>
      </c>
      <c r="E24" s="7">
        <v>45</v>
      </c>
      <c r="F24" s="7">
        <v>90</v>
      </c>
      <c r="G24" s="7">
        <v>46</v>
      </c>
      <c r="H24" s="7">
        <f t="shared" si="0"/>
        <v>323</v>
      </c>
      <c r="I24" s="7">
        <v>92</v>
      </c>
      <c r="J24" s="7">
        <v>76</v>
      </c>
      <c r="K24" s="7">
        <v>92</v>
      </c>
      <c r="L24" s="7">
        <v>43</v>
      </c>
      <c r="M24" s="7">
        <f t="shared" si="1"/>
        <v>303</v>
      </c>
      <c r="N24" s="9">
        <f t="shared" si="2"/>
        <v>626</v>
      </c>
      <c r="O24" s="8">
        <f t="shared" si="3"/>
        <v>0.8942857142857142</v>
      </c>
      <c r="P24" s="7">
        <v>184</v>
      </c>
      <c r="Q24" s="7">
        <v>50</v>
      </c>
      <c r="R24" s="7">
        <v>0</v>
      </c>
      <c r="S24" s="7">
        <f t="shared" si="4"/>
        <v>860</v>
      </c>
      <c r="T24" s="24" t="s">
        <v>31</v>
      </c>
      <c r="U24" s="7"/>
      <c r="W24" s="35"/>
      <c r="X24" s="35"/>
      <c r="Y24" s="35"/>
    </row>
    <row r="25" spans="1:25" ht="15.75" customHeight="1">
      <c r="A25" s="17">
        <v>385</v>
      </c>
      <c r="B25" s="7">
        <v>48</v>
      </c>
      <c r="C25" s="7">
        <v>49</v>
      </c>
      <c r="D25" s="7">
        <v>50</v>
      </c>
      <c r="E25" s="7">
        <v>45</v>
      </c>
      <c r="F25" s="7">
        <v>90</v>
      </c>
      <c r="G25" s="7">
        <v>46</v>
      </c>
      <c r="H25" s="7">
        <f t="shared" si="0"/>
        <v>328</v>
      </c>
      <c r="I25" s="7">
        <v>104</v>
      </c>
      <c r="J25" s="7">
        <v>88</v>
      </c>
      <c r="K25" s="7">
        <v>96</v>
      </c>
      <c r="L25" s="7">
        <v>41</v>
      </c>
      <c r="M25" s="7">
        <f t="shared" si="1"/>
        <v>329</v>
      </c>
      <c r="N25" s="9">
        <f t="shared" si="2"/>
        <v>657</v>
      </c>
      <c r="O25" s="8">
        <f t="shared" si="3"/>
        <v>0.9385714285714286</v>
      </c>
      <c r="P25" s="7">
        <v>184</v>
      </c>
      <c r="Q25" s="7">
        <v>50</v>
      </c>
      <c r="R25" s="7">
        <v>46</v>
      </c>
      <c r="S25" s="7">
        <f t="shared" si="4"/>
        <v>937</v>
      </c>
      <c r="T25" s="24" t="s">
        <v>30</v>
      </c>
      <c r="U25" s="7"/>
      <c r="W25" s="35"/>
      <c r="X25" s="35"/>
      <c r="Y25" s="35"/>
    </row>
    <row r="26" spans="1:25" ht="15.75" customHeight="1">
      <c r="A26" s="17">
        <v>4941</v>
      </c>
      <c r="B26" s="7">
        <v>48</v>
      </c>
      <c r="C26" s="7">
        <v>40</v>
      </c>
      <c r="D26" s="7">
        <v>0</v>
      </c>
      <c r="E26" s="7">
        <v>45</v>
      </c>
      <c r="F26" s="7">
        <v>90</v>
      </c>
      <c r="G26" s="7">
        <v>46</v>
      </c>
      <c r="H26" s="7">
        <f t="shared" si="0"/>
        <v>269</v>
      </c>
      <c r="I26" s="7">
        <v>80</v>
      </c>
      <c r="J26" s="7">
        <v>90</v>
      </c>
      <c r="K26" s="7">
        <v>84</v>
      </c>
      <c r="L26" s="7">
        <v>31</v>
      </c>
      <c r="M26" s="7">
        <f t="shared" si="1"/>
        <v>285</v>
      </c>
      <c r="N26" s="9">
        <f t="shared" si="2"/>
        <v>554</v>
      </c>
      <c r="O26" s="8">
        <f t="shared" si="3"/>
        <v>0.7914285714285715</v>
      </c>
      <c r="P26" s="7">
        <v>184</v>
      </c>
      <c r="Q26" s="7">
        <v>50</v>
      </c>
      <c r="R26" s="7">
        <v>15</v>
      </c>
      <c r="S26" s="7">
        <f t="shared" si="4"/>
        <v>803</v>
      </c>
      <c r="T26" s="24" t="s">
        <v>24</v>
      </c>
      <c r="U26" s="7"/>
      <c r="W26" s="35"/>
      <c r="X26" s="35"/>
      <c r="Y26" s="35"/>
    </row>
    <row r="27" spans="1:25" ht="15.75" customHeight="1">
      <c r="A27" s="17">
        <v>5111</v>
      </c>
      <c r="B27" s="7">
        <v>0</v>
      </c>
      <c r="C27" s="7">
        <v>50</v>
      </c>
      <c r="D27" s="7">
        <v>49</v>
      </c>
      <c r="E27" s="7">
        <v>45</v>
      </c>
      <c r="F27" s="7">
        <v>90</v>
      </c>
      <c r="G27" s="7">
        <v>46</v>
      </c>
      <c r="H27" s="7">
        <f t="shared" si="0"/>
        <v>280</v>
      </c>
      <c r="I27" s="7">
        <v>84</v>
      </c>
      <c r="J27" s="7">
        <v>72</v>
      </c>
      <c r="K27" s="7">
        <v>70</v>
      </c>
      <c r="L27" s="7">
        <v>44</v>
      </c>
      <c r="M27" s="7">
        <f t="shared" si="1"/>
        <v>270</v>
      </c>
      <c r="N27" s="9">
        <f t="shared" si="2"/>
        <v>550</v>
      </c>
      <c r="O27" s="8">
        <f t="shared" si="3"/>
        <v>0.7857142857142857</v>
      </c>
      <c r="P27" s="7">
        <v>184</v>
      </c>
      <c r="Q27" s="7">
        <v>50</v>
      </c>
      <c r="R27" s="7">
        <v>25</v>
      </c>
      <c r="S27" s="7">
        <f t="shared" si="4"/>
        <v>809</v>
      </c>
      <c r="T27" s="24" t="s">
        <v>24</v>
      </c>
      <c r="U27" s="7"/>
      <c r="W27" s="35"/>
      <c r="X27" s="35"/>
      <c r="Y27" s="35"/>
    </row>
    <row r="28" spans="1:25" ht="15.75" customHeight="1">
      <c r="A28" s="17">
        <v>9881</v>
      </c>
      <c r="B28" s="7">
        <v>25</v>
      </c>
      <c r="C28" s="7">
        <v>50</v>
      </c>
      <c r="D28" s="7">
        <v>50</v>
      </c>
      <c r="E28" s="7">
        <v>40</v>
      </c>
      <c r="F28" s="7">
        <v>85</v>
      </c>
      <c r="G28" s="7">
        <v>40</v>
      </c>
      <c r="H28" s="7">
        <f t="shared" si="0"/>
        <v>290</v>
      </c>
      <c r="I28" s="7">
        <v>86</v>
      </c>
      <c r="J28" s="7">
        <v>90</v>
      </c>
      <c r="K28" s="7">
        <v>94</v>
      </c>
      <c r="L28" s="7">
        <v>45</v>
      </c>
      <c r="M28" s="7">
        <f t="shared" si="1"/>
        <v>315</v>
      </c>
      <c r="N28" s="9">
        <f t="shared" si="2"/>
        <v>605</v>
      </c>
      <c r="O28" s="8">
        <f t="shared" si="3"/>
        <v>0.8642857142857143</v>
      </c>
      <c r="P28" s="7">
        <v>161</v>
      </c>
      <c r="Q28" s="7">
        <v>50</v>
      </c>
      <c r="R28" s="7">
        <v>23</v>
      </c>
      <c r="S28" s="7">
        <f t="shared" si="4"/>
        <v>839</v>
      </c>
      <c r="T28" s="24" t="s">
        <v>27</v>
      </c>
      <c r="U28" s="7"/>
      <c r="W28" s="35"/>
      <c r="X28" s="35"/>
      <c r="Y28" s="35"/>
    </row>
    <row r="29" spans="1:25" ht="15.75" customHeight="1">
      <c r="A29" s="17">
        <v>7013</v>
      </c>
      <c r="B29" s="7">
        <v>42</v>
      </c>
      <c r="C29" s="7">
        <v>50</v>
      </c>
      <c r="D29" s="7">
        <v>50</v>
      </c>
      <c r="E29" s="7">
        <v>40</v>
      </c>
      <c r="F29" s="7">
        <v>90</v>
      </c>
      <c r="G29" s="7">
        <v>48</v>
      </c>
      <c r="H29" s="7">
        <f t="shared" si="0"/>
        <v>320</v>
      </c>
      <c r="I29" s="7">
        <v>98</v>
      </c>
      <c r="J29" s="7">
        <v>86</v>
      </c>
      <c r="K29" s="7">
        <v>100</v>
      </c>
      <c r="L29" s="7">
        <v>50</v>
      </c>
      <c r="M29" s="7">
        <f t="shared" si="1"/>
        <v>334</v>
      </c>
      <c r="N29" s="9">
        <f t="shared" si="2"/>
        <v>654</v>
      </c>
      <c r="O29" s="8">
        <f t="shared" si="3"/>
        <v>0.9342857142857143</v>
      </c>
      <c r="P29" s="7">
        <v>187</v>
      </c>
      <c r="Q29" s="7">
        <v>50</v>
      </c>
      <c r="R29" s="7">
        <v>50</v>
      </c>
      <c r="S29" s="7">
        <f t="shared" si="4"/>
        <v>941</v>
      </c>
      <c r="T29" s="24" t="s">
        <v>30</v>
      </c>
      <c r="U29" s="7"/>
      <c r="W29" s="36"/>
      <c r="X29" s="36"/>
      <c r="Y29" s="36"/>
    </row>
    <row r="30" spans="1:25" ht="15.75" customHeight="1">
      <c r="A30" s="17">
        <v>7345</v>
      </c>
      <c r="B30" s="7">
        <v>45</v>
      </c>
      <c r="C30" s="7">
        <v>30</v>
      </c>
      <c r="D30" s="7">
        <v>0</v>
      </c>
      <c r="E30" s="7">
        <v>45</v>
      </c>
      <c r="F30" s="7">
        <v>87</v>
      </c>
      <c r="G30" s="7">
        <v>40</v>
      </c>
      <c r="H30" s="7">
        <f t="shared" si="0"/>
        <v>247</v>
      </c>
      <c r="I30" s="7">
        <v>80</v>
      </c>
      <c r="J30" s="7">
        <v>74</v>
      </c>
      <c r="K30" s="7">
        <v>58</v>
      </c>
      <c r="L30" s="7">
        <v>34</v>
      </c>
      <c r="M30" s="7">
        <f t="shared" si="1"/>
        <v>246</v>
      </c>
      <c r="N30" s="9">
        <f t="shared" si="2"/>
        <v>493</v>
      </c>
      <c r="O30" s="8">
        <f t="shared" si="3"/>
        <v>0.7042857142857143</v>
      </c>
      <c r="P30" s="7">
        <v>180</v>
      </c>
      <c r="Q30" s="7">
        <v>48</v>
      </c>
      <c r="R30" s="7">
        <v>48</v>
      </c>
      <c r="S30" s="7">
        <f t="shared" si="4"/>
        <v>749</v>
      </c>
      <c r="T30" s="24" t="s">
        <v>25</v>
      </c>
      <c r="U30" s="7">
        <v>-20</v>
      </c>
      <c r="W30" s="36"/>
      <c r="X30" s="36"/>
      <c r="Y30" s="36"/>
    </row>
    <row r="31" spans="1:25" ht="15.75" customHeight="1">
      <c r="A31" s="17">
        <v>3654</v>
      </c>
      <c r="B31" s="7">
        <v>45</v>
      </c>
      <c r="C31" s="7">
        <v>50</v>
      </c>
      <c r="D31" s="7">
        <v>40</v>
      </c>
      <c r="E31" s="7">
        <v>40</v>
      </c>
      <c r="F31" s="7">
        <v>85</v>
      </c>
      <c r="G31" s="7">
        <v>40</v>
      </c>
      <c r="H31" s="7">
        <f t="shared" si="0"/>
        <v>300</v>
      </c>
      <c r="I31" s="7">
        <v>106</v>
      </c>
      <c r="J31" s="7">
        <v>82</v>
      </c>
      <c r="K31" s="7">
        <v>78</v>
      </c>
      <c r="L31" s="7">
        <v>34</v>
      </c>
      <c r="M31" s="7">
        <f t="shared" si="1"/>
        <v>300</v>
      </c>
      <c r="N31" s="9">
        <f t="shared" si="2"/>
        <v>600</v>
      </c>
      <c r="O31" s="8">
        <f t="shared" si="3"/>
        <v>0.8571428571428571</v>
      </c>
      <c r="P31" s="7">
        <v>161</v>
      </c>
      <c r="Q31" s="7">
        <v>50</v>
      </c>
      <c r="R31" s="7">
        <v>5</v>
      </c>
      <c r="S31" s="7">
        <f t="shared" si="4"/>
        <v>816</v>
      </c>
      <c r="T31" s="24" t="s">
        <v>24</v>
      </c>
      <c r="U31" s="7"/>
      <c r="W31" s="36"/>
      <c r="X31" s="36"/>
      <c r="Y31" s="36"/>
    </row>
    <row r="32" spans="1:25" ht="15.75" customHeight="1">
      <c r="A32" s="17">
        <v>1887</v>
      </c>
      <c r="B32" s="7">
        <v>35</v>
      </c>
      <c r="C32" s="7">
        <v>50</v>
      </c>
      <c r="D32" s="7">
        <v>50</v>
      </c>
      <c r="E32" s="7">
        <v>40</v>
      </c>
      <c r="F32" s="7">
        <v>85</v>
      </c>
      <c r="G32" s="7">
        <v>40</v>
      </c>
      <c r="H32" s="7">
        <f t="shared" si="0"/>
        <v>300</v>
      </c>
      <c r="I32" s="7">
        <v>86</v>
      </c>
      <c r="J32" s="7">
        <v>72</v>
      </c>
      <c r="K32" s="7">
        <v>82</v>
      </c>
      <c r="L32" s="7">
        <v>42</v>
      </c>
      <c r="M32" s="7">
        <f t="shared" si="1"/>
        <v>282</v>
      </c>
      <c r="N32" s="9">
        <f t="shared" si="2"/>
        <v>582</v>
      </c>
      <c r="O32" s="8">
        <f t="shared" si="3"/>
        <v>0.8314285714285714</v>
      </c>
      <c r="P32" s="7">
        <v>161</v>
      </c>
      <c r="Q32" s="7">
        <v>50</v>
      </c>
      <c r="R32" s="7">
        <v>40</v>
      </c>
      <c r="S32" s="7">
        <f t="shared" si="4"/>
        <v>833</v>
      </c>
      <c r="T32" s="24" t="s">
        <v>27</v>
      </c>
      <c r="U32" s="7"/>
      <c r="W32" s="34"/>
      <c r="X32" s="34"/>
      <c r="Y32" s="34"/>
    </row>
    <row r="33" spans="1:25" ht="15.75" customHeight="1">
      <c r="A33" s="17">
        <v>6927</v>
      </c>
      <c r="B33" s="7">
        <v>45</v>
      </c>
      <c r="C33" s="7">
        <v>50</v>
      </c>
      <c r="D33" s="7">
        <v>50</v>
      </c>
      <c r="E33" s="7">
        <v>40</v>
      </c>
      <c r="F33" s="7">
        <v>85</v>
      </c>
      <c r="G33" s="7">
        <v>40</v>
      </c>
      <c r="H33" s="7">
        <f t="shared" si="0"/>
        <v>310</v>
      </c>
      <c r="I33" s="7">
        <v>100</v>
      </c>
      <c r="J33" s="7">
        <v>74</v>
      </c>
      <c r="K33" s="7">
        <v>90</v>
      </c>
      <c r="L33" s="7">
        <v>43</v>
      </c>
      <c r="M33" s="7">
        <f t="shared" si="1"/>
        <v>307</v>
      </c>
      <c r="N33" s="9">
        <f t="shared" si="2"/>
        <v>617</v>
      </c>
      <c r="O33" s="8">
        <f t="shared" si="3"/>
        <v>0.8814285714285715</v>
      </c>
      <c r="P33" s="7">
        <v>161</v>
      </c>
      <c r="Q33" s="7">
        <v>50</v>
      </c>
      <c r="R33" s="7">
        <v>50</v>
      </c>
      <c r="S33" s="7">
        <f t="shared" si="4"/>
        <v>878</v>
      </c>
      <c r="T33" s="24" t="s">
        <v>30</v>
      </c>
      <c r="U33" s="7"/>
      <c r="W33" s="35"/>
      <c r="X33" s="35"/>
      <c r="Y33" s="35"/>
    </row>
    <row r="34" spans="1:25" ht="15.75" customHeight="1">
      <c r="A34" s="7">
        <v>3459</v>
      </c>
      <c r="B34" s="7">
        <v>35</v>
      </c>
      <c r="C34" s="7">
        <v>0</v>
      </c>
      <c r="D34" s="7">
        <v>50</v>
      </c>
      <c r="E34" s="7">
        <v>40</v>
      </c>
      <c r="F34" s="7">
        <v>85</v>
      </c>
      <c r="G34" s="7">
        <v>40</v>
      </c>
      <c r="H34" s="7">
        <f t="shared" si="0"/>
        <v>250</v>
      </c>
      <c r="I34" s="7">
        <v>88</v>
      </c>
      <c r="J34" s="7">
        <v>66</v>
      </c>
      <c r="K34" s="7">
        <v>88</v>
      </c>
      <c r="L34" s="7">
        <v>0</v>
      </c>
      <c r="M34" s="7">
        <f t="shared" si="1"/>
        <v>242</v>
      </c>
      <c r="N34" s="9">
        <f t="shared" si="2"/>
        <v>492</v>
      </c>
      <c r="O34" s="8">
        <f t="shared" si="3"/>
        <v>0.7028571428571428</v>
      </c>
      <c r="P34" s="7">
        <v>161</v>
      </c>
      <c r="Q34" s="7">
        <v>50</v>
      </c>
      <c r="R34" s="7">
        <v>23</v>
      </c>
      <c r="S34" s="7">
        <f t="shared" si="4"/>
        <v>726</v>
      </c>
      <c r="T34" s="24" t="s">
        <v>23</v>
      </c>
      <c r="U34" s="7"/>
      <c r="W34" s="35"/>
      <c r="X34" s="35"/>
      <c r="Y34" s="35"/>
    </row>
    <row r="35" spans="1:25" ht="15.75" customHeight="1">
      <c r="A35" s="7">
        <v>8316</v>
      </c>
      <c r="B35" s="7">
        <v>45</v>
      </c>
      <c r="C35" s="7">
        <v>42</v>
      </c>
      <c r="D35" s="7">
        <v>50</v>
      </c>
      <c r="E35" s="7">
        <v>45</v>
      </c>
      <c r="F35" s="7">
        <v>87</v>
      </c>
      <c r="G35" s="7">
        <v>40</v>
      </c>
      <c r="H35" s="7">
        <f t="shared" si="0"/>
        <v>309</v>
      </c>
      <c r="I35" s="7">
        <v>86</v>
      </c>
      <c r="J35" s="7">
        <v>62</v>
      </c>
      <c r="K35" s="7">
        <v>70</v>
      </c>
      <c r="L35" s="7">
        <v>36</v>
      </c>
      <c r="M35" s="7">
        <f t="shared" si="1"/>
        <v>254</v>
      </c>
      <c r="N35" s="9">
        <f t="shared" si="2"/>
        <v>563</v>
      </c>
      <c r="O35" s="8">
        <f t="shared" si="3"/>
        <v>0.8042857142857143</v>
      </c>
      <c r="P35" s="7">
        <v>180</v>
      </c>
      <c r="Q35" s="7">
        <v>50</v>
      </c>
      <c r="R35" s="7">
        <v>18</v>
      </c>
      <c r="S35" s="7">
        <f t="shared" si="4"/>
        <v>811</v>
      </c>
      <c r="T35" s="24" t="s">
        <v>24</v>
      </c>
      <c r="U35" s="7"/>
      <c r="W35" s="35"/>
      <c r="X35" s="35"/>
      <c r="Y35" s="35"/>
    </row>
    <row r="36" spans="1:25" ht="15.75" customHeight="1">
      <c r="A36" s="7">
        <v>7439</v>
      </c>
      <c r="B36" s="7">
        <v>35</v>
      </c>
      <c r="C36" s="7">
        <v>40</v>
      </c>
      <c r="D36" s="7">
        <v>48</v>
      </c>
      <c r="E36" s="7">
        <v>45</v>
      </c>
      <c r="F36" s="7">
        <v>87</v>
      </c>
      <c r="G36" s="7">
        <v>40</v>
      </c>
      <c r="H36" s="7">
        <f t="shared" si="0"/>
        <v>295</v>
      </c>
      <c r="I36" s="7">
        <v>76</v>
      </c>
      <c r="J36" s="7">
        <v>42</v>
      </c>
      <c r="K36" s="7">
        <v>58</v>
      </c>
      <c r="L36" s="7">
        <v>34</v>
      </c>
      <c r="M36" s="7">
        <f t="shared" si="1"/>
        <v>210</v>
      </c>
      <c r="N36" s="9">
        <f t="shared" si="2"/>
        <v>505</v>
      </c>
      <c r="O36" s="8">
        <f t="shared" si="3"/>
        <v>0.7214285714285714</v>
      </c>
      <c r="P36" s="7">
        <v>180</v>
      </c>
      <c r="Q36" s="7">
        <v>50</v>
      </c>
      <c r="R36" s="7">
        <v>43</v>
      </c>
      <c r="S36" s="7">
        <f t="shared" si="4"/>
        <v>778</v>
      </c>
      <c r="T36" s="24" t="s">
        <v>26</v>
      </c>
      <c r="U36" s="7"/>
      <c r="W36" s="35"/>
      <c r="X36" s="35"/>
      <c r="Y36" s="35"/>
    </row>
    <row r="37" spans="1:25" ht="15.75" customHeight="1">
      <c r="A37" s="7">
        <v>1841</v>
      </c>
      <c r="B37" s="7">
        <v>45</v>
      </c>
      <c r="C37" s="7">
        <v>50</v>
      </c>
      <c r="D37" s="7">
        <v>50</v>
      </c>
      <c r="E37" s="7">
        <v>45</v>
      </c>
      <c r="F37" s="7">
        <v>87</v>
      </c>
      <c r="G37" s="7">
        <v>40</v>
      </c>
      <c r="H37" s="7">
        <f t="shared" si="0"/>
        <v>317</v>
      </c>
      <c r="I37" s="7">
        <v>104</v>
      </c>
      <c r="J37" s="7">
        <v>88</v>
      </c>
      <c r="K37" s="7">
        <v>96</v>
      </c>
      <c r="L37" s="7">
        <v>35</v>
      </c>
      <c r="M37" s="7">
        <f t="shared" si="1"/>
        <v>323</v>
      </c>
      <c r="N37" s="9">
        <f t="shared" si="2"/>
        <v>640</v>
      </c>
      <c r="O37" s="8">
        <f t="shared" si="3"/>
        <v>0.9142857142857143</v>
      </c>
      <c r="P37" s="7">
        <v>180</v>
      </c>
      <c r="Q37" s="7">
        <v>50</v>
      </c>
      <c r="R37" s="7">
        <v>42</v>
      </c>
      <c r="S37" s="7">
        <f t="shared" si="4"/>
        <v>912</v>
      </c>
      <c r="T37" s="24" t="s">
        <v>30</v>
      </c>
      <c r="U37" s="7"/>
      <c r="W37" s="35"/>
      <c r="X37" s="35"/>
      <c r="Y37" s="35"/>
    </row>
    <row r="38" spans="1:25" ht="15.75" customHeight="1">
      <c r="A38" s="7">
        <v>8174</v>
      </c>
      <c r="B38" s="7">
        <v>50</v>
      </c>
      <c r="C38" s="7">
        <v>48</v>
      </c>
      <c r="D38" s="7">
        <v>50</v>
      </c>
      <c r="E38" s="7">
        <v>45</v>
      </c>
      <c r="F38" s="7">
        <v>87</v>
      </c>
      <c r="G38" s="7">
        <v>40</v>
      </c>
      <c r="H38" s="7">
        <f t="shared" si="0"/>
        <v>320</v>
      </c>
      <c r="I38" s="7">
        <v>108</v>
      </c>
      <c r="J38" s="7">
        <v>98</v>
      </c>
      <c r="K38" s="7">
        <v>100</v>
      </c>
      <c r="L38" s="7">
        <v>48</v>
      </c>
      <c r="M38" s="7">
        <f t="shared" si="1"/>
        <v>354</v>
      </c>
      <c r="N38" s="9">
        <f t="shared" si="2"/>
        <v>674</v>
      </c>
      <c r="O38" s="8">
        <f t="shared" si="3"/>
        <v>0.9628571428571429</v>
      </c>
      <c r="P38" s="7">
        <v>180</v>
      </c>
      <c r="Q38" s="7">
        <v>50</v>
      </c>
      <c r="R38" s="7">
        <v>44</v>
      </c>
      <c r="S38" s="7">
        <f t="shared" si="4"/>
        <v>948</v>
      </c>
      <c r="T38" s="24" t="s">
        <v>30</v>
      </c>
      <c r="U38" s="7"/>
      <c r="W38" s="35"/>
      <c r="X38" s="35"/>
      <c r="Y38" s="35"/>
    </row>
    <row r="39" spans="1:25" ht="15.75" customHeight="1">
      <c r="A39" s="7">
        <v>5611</v>
      </c>
      <c r="B39" s="7">
        <v>35</v>
      </c>
      <c r="C39" s="7">
        <v>40</v>
      </c>
      <c r="D39" s="7">
        <v>48</v>
      </c>
      <c r="E39" s="7">
        <v>40</v>
      </c>
      <c r="F39" s="7">
        <v>85</v>
      </c>
      <c r="G39" s="7">
        <v>40</v>
      </c>
      <c r="H39" s="7">
        <f t="shared" si="0"/>
        <v>288</v>
      </c>
      <c r="I39" s="7">
        <v>82</v>
      </c>
      <c r="J39" s="7">
        <v>42</v>
      </c>
      <c r="K39" s="7">
        <v>70</v>
      </c>
      <c r="L39" s="7">
        <v>36</v>
      </c>
      <c r="M39" s="7">
        <f t="shared" si="1"/>
        <v>230</v>
      </c>
      <c r="N39" s="9">
        <f t="shared" si="2"/>
        <v>518</v>
      </c>
      <c r="O39" s="8">
        <f t="shared" si="3"/>
        <v>0.74</v>
      </c>
      <c r="P39" s="7">
        <v>161</v>
      </c>
      <c r="Q39" s="7">
        <v>50</v>
      </c>
      <c r="R39" s="19">
        <v>25</v>
      </c>
      <c r="S39" s="7">
        <f t="shared" si="4"/>
        <v>754</v>
      </c>
      <c r="T39" s="24" t="s">
        <v>25</v>
      </c>
      <c r="U39" s="7"/>
      <c r="W39" s="35"/>
      <c r="X39" s="35"/>
      <c r="Y39" s="35"/>
    </row>
    <row r="40" spans="1:25" ht="15.75" customHeight="1">
      <c r="A40" s="7">
        <v>6068</v>
      </c>
      <c r="B40" s="7">
        <v>50</v>
      </c>
      <c r="C40" s="7">
        <v>46</v>
      </c>
      <c r="D40" s="7">
        <v>50</v>
      </c>
      <c r="E40" s="7">
        <v>45</v>
      </c>
      <c r="F40" s="7">
        <v>87</v>
      </c>
      <c r="G40" s="7">
        <v>40</v>
      </c>
      <c r="H40" s="7">
        <f t="shared" si="0"/>
        <v>318</v>
      </c>
      <c r="I40" s="7">
        <v>90</v>
      </c>
      <c r="J40" s="7">
        <v>74</v>
      </c>
      <c r="K40" s="7">
        <v>82</v>
      </c>
      <c r="L40" s="7">
        <v>46</v>
      </c>
      <c r="M40" s="7">
        <f t="shared" si="1"/>
        <v>292</v>
      </c>
      <c r="N40" s="9">
        <f t="shared" si="2"/>
        <v>610</v>
      </c>
      <c r="O40" s="8">
        <f t="shared" si="3"/>
        <v>0.8714285714285714</v>
      </c>
      <c r="P40" s="7">
        <v>180</v>
      </c>
      <c r="Q40" s="7">
        <v>50</v>
      </c>
      <c r="R40" s="19">
        <v>49</v>
      </c>
      <c r="S40" s="7">
        <f t="shared" si="4"/>
        <v>889</v>
      </c>
      <c r="T40" s="24" t="s">
        <v>30</v>
      </c>
      <c r="U40" s="7"/>
      <c r="W40" s="35"/>
      <c r="X40" s="35"/>
      <c r="Y40" s="35"/>
    </row>
    <row r="41" spans="1:25" ht="15.75" customHeight="1">
      <c r="A41" s="7">
        <v>6775</v>
      </c>
      <c r="B41" s="7">
        <v>0</v>
      </c>
      <c r="C41" s="7">
        <v>35</v>
      </c>
      <c r="D41" s="7">
        <v>35</v>
      </c>
      <c r="E41" s="7">
        <v>20</v>
      </c>
      <c r="F41" s="7">
        <v>90</v>
      </c>
      <c r="G41" s="7">
        <v>20</v>
      </c>
      <c r="H41" s="7">
        <f t="shared" si="0"/>
        <v>200</v>
      </c>
      <c r="I41" s="7">
        <v>92</v>
      </c>
      <c r="J41" s="7">
        <v>78</v>
      </c>
      <c r="K41" s="7">
        <v>66</v>
      </c>
      <c r="L41" s="7">
        <v>32</v>
      </c>
      <c r="M41" s="7">
        <f t="shared" si="1"/>
        <v>268</v>
      </c>
      <c r="N41" s="9">
        <f t="shared" si="2"/>
        <v>468</v>
      </c>
      <c r="O41" s="8">
        <f t="shared" si="3"/>
        <v>0.6685714285714286</v>
      </c>
      <c r="P41" s="7">
        <v>168</v>
      </c>
      <c r="Q41" s="7">
        <v>0</v>
      </c>
      <c r="R41" s="19">
        <v>5</v>
      </c>
      <c r="S41" s="7">
        <f t="shared" si="4"/>
        <v>641</v>
      </c>
      <c r="T41" s="24" t="s">
        <v>28</v>
      </c>
      <c r="U41" s="7"/>
      <c r="W41" s="35"/>
      <c r="X41" s="35"/>
      <c r="Y41" s="35"/>
    </row>
    <row r="42" spans="1:25" ht="15.75" customHeight="1">
      <c r="A42" s="7">
        <v>9742</v>
      </c>
      <c r="B42" s="7">
        <v>45</v>
      </c>
      <c r="C42" s="7">
        <v>47</v>
      </c>
      <c r="D42" s="7">
        <v>50</v>
      </c>
      <c r="E42" s="7">
        <v>45</v>
      </c>
      <c r="F42" s="7">
        <v>90</v>
      </c>
      <c r="G42" s="7">
        <v>46</v>
      </c>
      <c r="H42" s="7">
        <f t="shared" si="0"/>
        <v>323</v>
      </c>
      <c r="I42" s="7">
        <v>82</v>
      </c>
      <c r="J42" s="7">
        <v>78</v>
      </c>
      <c r="K42" s="7">
        <v>94</v>
      </c>
      <c r="L42" s="7">
        <v>41</v>
      </c>
      <c r="M42" s="7">
        <f t="shared" si="1"/>
        <v>295</v>
      </c>
      <c r="N42" s="9">
        <f t="shared" si="2"/>
        <v>618</v>
      </c>
      <c r="O42" s="8">
        <f t="shared" si="3"/>
        <v>0.8828571428571429</v>
      </c>
      <c r="P42" s="7">
        <v>184</v>
      </c>
      <c r="Q42" s="7">
        <v>50</v>
      </c>
      <c r="R42" s="7">
        <v>33</v>
      </c>
      <c r="S42" s="7">
        <f t="shared" si="4"/>
        <v>885</v>
      </c>
      <c r="T42" s="24" t="s">
        <v>30</v>
      </c>
      <c r="U42" s="7"/>
      <c r="W42" s="35"/>
      <c r="X42" s="35"/>
      <c r="Y42" s="35"/>
    </row>
    <row r="43" spans="1:25" ht="15.75" customHeight="1">
      <c r="A43" s="7"/>
      <c r="B43" s="7"/>
      <c r="C43" s="7"/>
      <c r="D43" s="7"/>
      <c r="E43" s="7"/>
      <c r="F43" s="7"/>
      <c r="G43" s="7"/>
      <c r="H43" s="7">
        <f t="shared" si="0"/>
        <v>0</v>
      </c>
      <c r="I43" s="7"/>
      <c r="J43" s="7"/>
      <c r="K43" s="7"/>
      <c r="L43" s="7"/>
      <c r="M43" s="7">
        <f t="shared" si="1"/>
        <v>0</v>
      </c>
      <c r="N43" s="9">
        <f t="shared" si="2"/>
        <v>0</v>
      </c>
      <c r="O43" s="8">
        <f t="shared" si="3"/>
        <v>0</v>
      </c>
      <c r="P43" s="7"/>
      <c r="Q43" s="7"/>
      <c r="R43" s="7"/>
      <c r="S43" s="7">
        <f t="shared" si="4"/>
        <v>0</v>
      </c>
      <c r="T43" s="24"/>
      <c r="U43" s="7"/>
      <c r="W43" s="36"/>
      <c r="X43" s="36"/>
      <c r="Y43" s="36"/>
    </row>
    <row r="44" spans="1:21" ht="15.75" customHeight="1">
      <c r="A44" s="7"/>
      <c r="B44" s="7"/>
      <c r="C44" s="7"/>
      <c r="D44" s="7"/>
      <c r="E44" s="7"/>
      <c r="F44" s="7"/>
      <c r="G44" s="7"/>
      <c r="H44" s="7">
        <f>SUM(B44:G44)</f>
        <v>0</v>
      </c>
      <c r="I44" s="7"/>
      <c r="J44" s="7"/>
      <c r="K44" s="7"/>
      <c r="L44" s="7"/>
      <c r="M44" s="7">
        <f t="shared" si="1"/>
        <v>0</v>
      </c>
      <c r="N44" s="9">
        <f t="shared" si="2"/>
        <v>0</v>
      </c>
      <c r="O44" s="8">
        <f t="shared" si="3"/>
        <v>0</v>
      </c>
      <c r="P44" s="7"/>
      <c r="Q44" s="7"/>
      <c r="R44" s="7"/>
      <c r="S44" s="7">
        <f t="shared" si="4"/>
        <v>0</v>
      </c>
      <c r="T44" s="24"/>
      <c r="U44" s="23"/>
    </row>
    <row r="45" spans="2:21" ht="15.75" customHeight="1">
      <c r="B45" s="7"/>
      <c r="C45" s="7"/>
      <c r="D45" s="7"/>
      <c r="E45" s="7"/>
      <c r="F45" s="7"/>
      <c r="G45" s="7"/>
      <c r="H45" s="7">
        <f>SUM(B45:G45)</f>
        <v>0</v>
      </c>
      <c r="I45" s="7"/>
      <c r="J45" s="7"/>
      <c r="K45" s="7"/>
      <c r="L45" s="7"/>
      <c r="M45" s="7">
        <f t="shared" si="1"/>
        <v>0</v>
      </c>
      <c r="N45" s="9">
        <f t="shared" si="2"/>
        <v>0</v>
      </c>
      <c r="O45" s="8">
        <f t="shared" si="3"/>
        <v>0</v>
      </c>
      <c r="P45" s="7"/>
      <c r="Q45" s="7"/>
      <c r="R45" s="7"/>
      <c r="S45" s="7">
        <f t="shared" si="4"/>
        <v>0</v>
      </c>
      <c r="T45" s="24"/>
      <c r="U45" s="7"/>
    </row>
    <row r="46" spans="2:22" ht="15.75" customHeight="1" thickBot="1">
      <c r="B46" s="26" t="s">
        <v>57</v>
      </c>
      <c r="C46" s="26"/>
      <c r="D46" s="7"/>
      <c r="E46" s="7"/>
      <c r="F46" s="7"/>
      <c r="G46" s="7"/>
      <c r="H46" s="7">
        <f>SUM(B46:G46)</f>
        <v>0</v>
      </c>
      <c r="I46" s="7"/>
      <c r="J46" s="7"/>
      <c r="K46" s="7"/>
      <c r="L46" s="7"/>
      <c r="M46" s="7">
        <f t="shared" si="1"/>
        <v>0</v>
      </c>
      <c r="N46" s="9">
        <f t="shared" si="2"/>
        <v>0</v>
      </c>
      <c r="O46" s="8">
        <f t="shared" si="3"/>
        <v>0</v>
      </c>
      <c r="P46" s="7"/>
      <c r="Q46" s="7"/>
      <c r="R46" s="7"/>
      <c r="S46" s="7">
        <f t="shared" si="4"/>
        <v>0</v>
      </c>
      <c r="T46" s="24"/>
      <c r="U46" s="7"/>
      <c r="V46" s="15"/>
    </row>
    <row r="47" spans="2:21" ht="15.75" customHeight="1" thickBot="1">
      <c r="B47" s="29" t="s">
        <v>33</v>
      </c>
      <c r="C47" s="30" t="s">
        <v>34</v>
      </c>
      <c r="D47" s="30" t="s">
        <v>35</v>
      </c>
      <c r="E47" s="7"/>
      <c r="F47" s="7"/>
      <c r="G47" s="7"/>
      <c r="H47" s="7">
        <f>SUM(B47:G47)</f>
        <v>0</v>
      </c>
      <c r="I47" s="7"/>
      <c r="J47" s="7"/>
      <c r="K47" s="7"/>
      <c r="L47" s="7"/>
      <c r="M47" s="7">
        <f t="shared" si="1"/>
        <v>0</v>
      </c>
      <c r="N47" s="9">
        <f t="shared" si="2"/>
        <v>0</v>
      </c>
      <c r="O47" s="8">
        <f t="shared" si="3"/>
        <v>0</v>
      </c>
      <c r="P47" s="7"/>
      <c r="Q47" s="7"/>
      <c r="R47" s="7"/>
      <c r="S47" s="7">
        <f t="shared" si="4"/>
        <v>0</v>
      </c>
      <c r="T47" s="24"/>
      <c r="U47" s="7"/>
    </row>
    <row r="48" spans="2:21" ht="15.75" customHeight="1" thickBot="1">
      <c r="B48" s="31" t="s">
        <v>36</v>
      </c>
      <c r="C48" s="32" t="s">
        <v>37</v>
      </c>
      <c r="D48" s="32" t="s">
        <v>30</v>
      </c>
      <c r="E48" s="7"/>
      <c r="F48" s="7"/>
      <c r="G48" s="7"/>
      <c r="H48" s="7">
        <f>SUM(B48:G48)</f>
        <v>0</v>
      </c>
      <c r="I48" s="7"/>
      <c r="J48" s="7"/>
      <c r="K48" s="7"/>
      <c r="L48" s="7"/>
      <c r="M48" s="7">
        <f t="shared" si="1"/>
        <v>0</v>
      </c>
      <c r="N48" s="9">
        <f t="shared" si="2"/>
        <v>0</v>
      </c>
      <c r="O48" s="8">
        <f t="shared" si="3"/>
        <v>0</v>
      </c>
      <c r="P48" s="7"/>
      <c r="Q48" s="7"/>
      <c r="R48" s="7"/>
      <c r="S48" s="7">
        <f t="shared" si="4"/>
        <v>0</v>
      </c>
      <c r="T48" s="24"/>
      <c r="U48" s="7"/>
    </row>
    <row r="49" spans="2:21" ht="15.75" customHeight="1" thickBot="1">
      <c r="B49" s="31" t="s">
        <v>38</v>
      </c>
      <c r="C49" s="32" t="s">
        <v>39</v>
      </c>
      <c r="D49" s="32" t="s">
        <v>31</v>
      </c>
      <c r="E49" s="7"/>
      <c r="F49" s="7"/>
      <c r="G49" s="7"/>
      <c r="H49" s="7">
        <f>SUM(B49:G49)</f>
        <v>0</v>
      </c>
      <c r="I49" s="7"/>
      <c r="J49" s="7"/>
      <c r="K49" s="7"/>
      <c r="L49" s="7"/>
      <c r="M49" s="7">
        <f t="shared" si="1"/>
        <v>0</v>
      </c>
      <c r="N49" s="9">
        <f t="shared" si="2"/>
        <v>0</v>
      </c>
      <c r="O49" s="8">
        <f t="shared" si="3"/>
        <v>0</v>
      </c>
      <c r="P49" s="7"/>
      <c r="Q49" s="7"/>
      <c r="R49" s="7"/>
      <c r="S49" s="7">
        <f t="shared" si="4"/>
        <v>0</v>
      </c>
      <c r="T49" s="5"/>
      <c r="U49" s="7"/>
    </row>
    <row r="50" spans="2:21" ht="15.75" customHeight="1" thickBot="1">
      <c r="B50" s="31" t="s">
        <v>40</v>
      </c>
      <c r="C50" s="32" t="s">
        <v>41</v>
      </c>
      <c r="D50" s="32" t="s">
        <v>27</v>
      </c>
      <c r="E50" s="7"/>
      <c r="F50" s="7"/>
      <c r="G50" s="7"/>
      <c r="H50" s="7">
        <f>SUM(B50:G50)</f>
        <v>0</v>
      </c>
      <c r="I50" s="7"/>
      <c r="J50" s="7"/>
      <c r="K50" s="7"/>
      <c r="L50" s="7"/>
      <c r="M50" s="7">
        <f t="shared" si="1"/>
        <v>0</v>
      </c>
      <c r="N50" s="9">
        <f t="shared" si="2"/>
        <v>0</v>
      </c>
      <c r="O50" s="8">
        <f t="shared" si="3"/>
        <v>0</v>
      </c>
      <c r="P50" s="7"/>
      <c r="Q50" s="7"/>
      <c r="R50" s="7"/>
      <c r="S50" s="7">
        <f t="shared" si="4"/>
        <v>0</v>
      </c>
      <c r="T50" s="5"/>
      <c r="U50" s="7"/>
    </row>
    <row r="51" spans="2:21" ht="15.75" customHeight="1" thickBot="1">
      <c r="B51" s="31" t="s">
        <v>42</v>
      </c>
      <c r="C51" s="32" t="s">
        <v>43</v>
      </c>
      <c r="D51" s="32" t="s">
        <v>24</v>
      </c>
      <c r="E51" s="7"/>
      <c r="F51" s="7"/>
      <c r="G51" s="7"/>
      <c r="H51" s="7">
        <f>SUM(B51:G51)</f>
        <v>0</v>
      </c>
      <c r="I51" s="7"/>
      <c r="J51" s="7"/>
      <c r="K51" s="7"/>
      <c r="L51" s="7"/>
      <c r="M51" s="7">
        <f t="shared" si="1"/>
        <v>0</v>
      </c>
      <c r="N51" s="9">
        <f t="shared" si="2"/>
        <v>0</v>
      </c>
      <c r="O51" s="8">
        <f t="shared" si="3"/>
        <v>0</v>
      </c>
      <c r="P51" s="7"/>
      <c r="Q51" s="7"/>
      <c r="R51" s="7"/>
      <c r="S51" s="7">
        <f t="shared" si="4"/>
        <v>0</v>
      </c>
      <c r="T51" s="5"/>
      <c r="U51" s="7"/>
    </row>
    <row r="52" spans="2:22" ht="15.75" customHeight="1" thickBot="1">
      <c r="B52" s="31" t="s">
        <v>44</v>
      </c>
      <c r="C52" s="32" t="s">
        <v>45</v>
      </c>
      <c r="D52" s="32" t="s">
        <v>26</v>
      </c>
      <c r="E52" s="7"/>
      <c r="F52" s="7"/>
      <c r="G52" s="7"/>
      <c r="H52" s="7">
        <f>SUM(B52:G52)</f>
        <v>0</v>
      </c>
      <c r="I52" s="7"/>
      <c r="J52" s="7"/>
      <c r="K52" s="7"/>
      <c r="L52" s="7"/>
      <c r="M52" s="7">
        <f t="shared" si="1"/>
        <v>0</v>
      </c>
      <c r="N52" s="9">
        <f t="shared" si="2"/>
        <v>0</v>
      </c>
      <c r="O52" s="8">
        <f t="shared" si="3"/>
        <v>0</v>
      </c>
      <c r="P52" s="7"/>
      <c r="Q52" s="7"/>
      <c r="R52" s="7"/>
      <c r="S52" s="7">
        <f t="shared" si="4"/>
        <v>0</v>
      </c>
      <c r="T52" s="5"/>
      <c r="U52" s="7"/>
      <c r="V52" s="15"/>
    </row>
    <row r="53" spans="2:21" ht="15.75" customHeight="1" thickBot="1">
      <c r="B53" s="31" t="s">
        <v>46</v>
      </c>
      <c r="C53" s="32" t="s">
        <v>47</v>
      </c>
      <c r="D53" s="32" t="s">
        <v>25</v>
      </c>
      <c r="E53" s="7"/>
      <c r="F53" s="7"/>
      <c r="G53" s="7"/>
      <c r="H53" s="7">
        <f>SUM(B53:G53)</f>
        <v>0</v>
      </c>
      <c r="I53" s="7"/>
      <c r="J53" s="7"/>
      <c r="K53" s="7"/>
      <c r="L53" s="7"/>
      <c r="M53" s="7">
        <f t="shared" si="1"/>
        <v>0</v>
      </c>
      <c r="N53" s="9">
        <f t="shared" si="2"/>
        <v>0</v>
      </c>
      <c r="O53" s="8">
        <f t="shared" si="3"/>
        <v>0</v>
      </c>
      <c r="P53" s="7"/>
      <c r="Q53" s="7"/>
      <c r="R53" s="7"/>
      <c r="S53" s="7">
        <f t="shared" si="4"/>
        <v>0</v>
      </c>
      <c r="T53" s="5"/>
      <c r="U53" s="7"/>
    </row>
    <row r="54" spans="2:21" ht="15.75" customHeight="1" thickBot="1">
      <c r="B54" s="31" t="s">
        <v>48</v>
      </c>
      <c r="C54" s="32" t="s">
        <v>49</v>
      </c>
      <c r="D54" s="32" t="s">
        <v>23</v>
      </c>
      <c r="E54" s="7"/>
      <c r="F54" s="7"/>
      <c r="G54" s="7"/>
      <c r="H54" s="7">
        <f>SUM(B54:G54)</f>
        <v>0</v>
      </c>
      <c r="I54" s="7"/>
      <c r="J54" s="7"/>
      <c r="K54" s="7"/>
      <c r="L54" s="7"/>
      <c r="M54" s="7">
        <f t="shared" si="1"/>
        <v>0</v>
      </c>
      <c r="N54" s="9">
        <f t="shared" si="2"/>
        <v>0</v>
      </c>
      <c r="O54" s="8">
        <f t="shared" si="3"/>
        <v>0</v>
      </c>
      <c r="P54" s="7"/>
      <c r="Q54" s="7"/>
      <c r="R54" s="7"/>
      <c r="S54" s="7">
        <f t="shared" si="4"/>
        <v>0</v>
      </c>
      <c r="T54" s="5"/>
      <c r="U54" s="7"/>
    </row>
    <row r="55" spans="2:21" ht="15.75" customHeight="1" thickBot="1">
      <c r="B55" s="31" t="s">
        <v>50</v>
      </c>
      <c r="C55" s="32" t="s">
        <v>51</v>
      </c>
      <c r="D55" s="32" t="s">
        <v>29</v>
      </c>
      <c r="E55" s="7"/>
      <c r="F55" s="7"/>
      <c r="G55" s="7"/>
      <c r="H55" s="7">
        <f>SUM(B55:G55)</f>
        <v>0</v>
      </c>
      <c r="I55" s="7"/>
      <c r="J55" s="7"/>
      <c r="K55" s="7"/>
      <c r="L55" s="7"/>
      <c r="M55" s="7">
        <f t="shared" si="1"/>
        <v>0</v>
      </c>
      <c r="N55" s="9">
        <f t="shared" si="2"/>
        <v>0</v>
      </c>
      <c r="O55" s="8">
        <f t="shared" si="3"/>
        <v>0</v>
      </c>
      <c r="P55" s="7"/>
      <c r="Q55" s="7"/>
      <c r="R55" s="7"/>
      <c r="S55" s="7">
        <f t="shared" si="4"/>
        <v>0</v>
      </c>
      <c r="T55" s="5"/>
      <c r="U55" s="7"/>
    </row>
    <row r="56" spans="2:21" ht="15.75" customHeight="1" thickBot="1">
      <c r="B56" s="31" t="s">
        <v>52</v>
      </c>
      <c r="C56" s="32" t="s">
        <v>53</v>
      </c>
      <c r="D56" s="32" t="s">
        <v>28</v>
      </c>
      <c r="E56" s="7"/>
      <c r="F56" s="7"/>
      <c r="G56" s="7"/>
      <c r="H56" s="7">
        <f>SUM(B56:G56)</f>
        <v>0</v>
      </c>
      <c r="I56" s="7"/>
      <c r="J56" s="7"/>
      <c r="K56" s="7"/>
      <c r="L56" s="7"/>
      <c r="M56" s="7">
        <f t="shared" si="1"/>
        <v>0</v>
      </c>
      <c r="N56" s="9">
        <f t="shared" si="2"/>
        <v>0</v>
      </c>
      <c r="O56" s="8">
        <f t="shared" si="3"/>
        <v>0</v>
      </c>
      <c r="P56" s="7"/>
      <c r="Q56" s="7"/>
      <c r="R56" s="7"/>
      <c r="S56" s="7">
        <f t="shared" si="4"/>
        <v>0</v>
      </c>
      <c r="T56" s="5"/>
      <c r="U56" s="7"/>
    </row>
    <row r="57" spans="1:22" ht="15.75" customHeight="1" thickBot="1">
      <c r="A57" s="7"/>
      <c r="B57" s="31" t="s">
        <v>54</v>
      </c>
      <c r="C57" s="32" t="s">
        <v>55</v>
      </c>
      <c r="D57" s="32" t="s">
        <v>56</v>
      </c>
      <c r="E57" s="7"/>
      <c r="F57" s="7"/>
      <c r="G57" s="7"/>
      <c r="H57" s="7">
        <f>SUM(B57:G57)</f>
        <v>0</v>
      </c>
      <c r="I57" s="7"/>
      <c r="J57" s="7"/>
      <c r="K57" s="7"/>
      <c r="L57" s="7"/>
      <c r="M57" s="7">
        <f t="shared" si="1"/>
        <v>0</v>
      </c>
      <c r="N57" s="9">
        <f t="shared" si="2"/>
        <v>0</v>
      </c>
      <c r="O57" s="8">
        <f t="shared" si="3"/>
        <v>0</v>
      </c>
      <c r="P57" s="7"/>
      <c r="Q57" s="7"/>
      <c r="R57" s="7"/>
      <c r="S57" s="7">
        <f t="shared" si="4"/>
        <v>0</v>
      </c>
      <c r="T57" s="5"/>
      <c r="U57" s="7"/>
      <c r="V57" s="15"/>
    </row>
    <row r="58" spans="1:21" ht="15.75" customHeight="1">
      <c r="A58" s="7"/>
      <c r="B58" s="7"/>
      <c r="C58" s="7"/>
      <c r="D58" s="7"/>
      <c r="E58" s="7"/>
      <c r="F58" s="7"/>
      <c r="G58" s="7"/>
      <c r="H58" s="7">
        <f>SUM(B58:G58)</f>
        <v>0</v>
      </c>
      <c r="I58" s="7"/>
      <c r="J58" s="7"/>
      <c r="K58" s="7"/>
      <c r="L58" s="7"/>
      <c r="M58" s="7">
        <f t="shared" si="1"/>
        <v>0</v>
      </c>
      <c r="N58" s="9">
        <f t="shared" si="2"/>
        <v>0</v>
      </c>
      <c r="O58" s="8">
        <f t="shared" si="3"/>
        <v>0</v>
      </c>
      <c r="P58" s="7"/>
      <c r="Q58" s="7"/>
      <c r="R58" s="7"/>
      <c r="S58" s="7">
        <f t="shared" si="4"/>
        <v>0</v>
      </c>
      <c r="T58" s="5"/>
      <c r="U58" s="7"/>
    </row>
    <row r="59" spans="1:21" ht="15.75" customHeight="1">
      <c r="A59" s="7"/>
      <c r="B59" s="7"/>
      <c r="C59" s="7"/>
      <c r="D59" s="7"/>
      <c r="E59" s="7"/>
      <c r="F59" s="7"/>
      <c r="G59" s="7"/>
      <c r="H59" s="7">
        <f>SUM(B59:G59)</f>
        <v>0</v>
      </c>
      <c r="I59" s="7"/>
      <c r="J59" s="7"/>
      <c r="K59" s="7"/>
      <c r="L59" s="7"/>
      <c r="M59" s="7">
        <f t="shared" si="1"/>
        <v>0</v>
      </c>
      <c r="N59" s="9">
        <f t="shared" si="2"/>
        <v>0</v>
      </c>
      <c r="O59" s="8">
        <f t="shared" si="3"/>
        <v>0</v>
      </c>
      <c r="P59" s="7"/>
      <c r="Q59" s="7"/>
      <c r="R59" s="7"/>
      <c r="S59" s="7">
        <f t="shared" si="4"/>
        <v>0</v>
      </c>
      <c r="T59" s="5"/>
      <c r="U59" s="7"/>
    </row>
    <row r="60" spans="1:20" ht="15.75" customHeight="1">
      <c r="A60" s="7"/>
      <c r="B60" s="7"/>
      <c r="C60" s="7"/>
      <c r="D60" s="7"/>
      <c r="E60" s="7"/>
      <c r="F60" s="7"/>
      <c r="G60" s="7"/>
      <c r="H60" s="7">
        <f>SUM(B60:G60)</f>
        <v>0</v>
      </c>
      <c r="I60" s="7"/>
      <c r="J60" s="7"/>
      <c r="K60" s="7"/>
      <c r="L60" s="7"/>
      <c r="M60" s="7">
        <f t="shared" si="1"/>
        <v>0</v>
      </c>
      <c r="N60" s="9">
        <f t="shared" si="2"/>
        <v>0</v>
      </c>
      <c r="O60" s="8">
        <f t="shared" si="3"/>
        <v>0</v>
      </c>
      <c r="P60" s="7"/>
      <c r="Q60" s="7"/>
      <c r="R60" s="7"/>
      <c r="S60" s="7">
        <f t="shared" si="4"/>
        <v>0</v>
      </c>
      <c r="T60" s="5"/>
    </row>
    <row r="61" spans="1:20" ht="15.75" customHeight="1">
      <c r="A61" s="7"/>
      <c r="B61" s="7"/>
      <c r="C61" s="7"/>
      <c r="D61" s="7"/>
      <c r="E61" s="7"/>
      <c r="F61" s="7"/>
      <c r="G61" s="7"/>
      <c r="H61" s="7">
        <f>SUM(B61:G61)</f>
        <v>0</v>
      </c>
      <c r="I61" s="7"/>
      <c r="J61" s="7"/>
      <c r="K61" s="7"/>
      <c r="L61" s="7"/>
      <c r="M61" s="7">
        <f t="shared" si="1"/>
        <v>0</v>
      </c>
      <c r="N61" s="9">
        <f t="shared" si="2"/>
        <v>0</v>
      </c>
      <c r="O61" s="8">
        <f t="shared" si="3"/>
        <v>0</v>
      </c>
      <c r="P61" s="7"/>
      <c r="Q61" s="7"/>
      <c r="R61" s="7"/>
      <c r="S61" s="7">
        <f t="shared" si="4"/>
        <v>0</v>
      </c>
      <c r="T61" s="5"/>
    </row>
    <row r="62" spans="1:20" ht="15.75" customHeight="1">
      <c r="A62" s="7"/>
      <c r="B62" s="7"/>
      <c r="C62" s="7"/>
      <c r="D62" s="7"/>
      <c r="E62" s="7"/>
      <c r="F62" s="7"/>
      <c r="G62" s="7"/>
      <c r="H62" s="7">
        <f>SUM(B62:G62)</f>
        <v>0</v>
      </c>
      <c r="I62" s="7"/>
      <c r="J62" s="7"/>
      <c r="K62" s="7"/>
      <c r="L62" s="7"/>
      <c r="M62" s="7">
        <f t="shared" si="1"/>
        <v>0</v>
      </c>
      <c r="N62" s="9">
        <f t="shared" si="2"/>
        <v>0</v>
      </c>
      <c r="O62" s="8">
        <f t="shared" si="3"/>
        <v>0</v>
      </c>
      <c r="P62" s="7"/>
      <c r="Q62" s="7"/>
      <c r="R62" s="7"/>
      <c r="S62" s="7">
        <f t="shared" si="4"/>
        <v>0</v>
      </c>
      <c r="T62" s="5"/>
    </row>
    <row r="63" spans="1:20" ht="15.75" customHeight="1">
      <c r="A63" s="7"/>
      <c r="B63" s="7"/>
      <c r="C63" s="7"/>
      <c r="D63" s="7"/>
      <c r="E63" s="7"/>
      <c r="F63" s="7"/>
      <c r="G63" s="7"/>
      <c r="H63" s="7">
        <f>SUM(B63:G63)</f>
        <v>0</v>
      </c>
      <c r="I63" s="7"/>
      <c r="J63" s="7"/>
      <c r="K63" s="7"/>
      <c r="L63" s="7"/>
      <c r="M63" s="7">
        <f t="shared" si="1"/>
        <v>0</v>
      </c>
      <c r="N63" s="9">
        <f t="shared" si="2"/>
        <v>0</v>
      </c>
      <c r="O63" s="8">
        <f t="shared" si="3"/>
        <v>0</v>
      </c>
      <c r="P63" s="7"/>
      <c r="Q63" s="7"/>
      <c r="R63" s="7"/>
      <c r="S63" s="7">
        <f t="shared" si="4"/>
        <v>0</v>
      </c>
      <c r="T63" s="5"/>
    </row>
    <row r="64" spans="1:20" ht="15.75" customHeight="1">
      <c r="A64" s="7"/>
      <c r="B64" s="7"/>
      <c r="C64" s="7"/>
      <c r="D64" s="7"/>
      <c r="E64" s="7"/>
      <c r="F64" s="7"/>
      <c r="G64" s="7"/>
      <c r="H64" s="7">
        <f>SUM(B64:G64)</f>
        <v>0</v>
      </c>
      <c r="I64" s="7"/>
      <c r="J64" s="7"/>
      <c r="K64" s="7"/>
      <c r="L64" s="7"/>
      <c r="M64" s="7">
        <f t="shared" si="1"/>
        <v>0</v>
      </c>
      <c r="N64" s="9">
        <f t="shared" si="2"/>
        <v>0</v>
      </c>
      <c r="O64" s="8">
        <f t="shared" si="3"/>
        <v>0</v>
      </c>
      <c r="P64" s="7"/>
      <c r="Q64" s="7"/>
      <c r="R64" s="7"/>
      <c r="S64" s="7">
        <f t="shared" si="4"/>
        <v>0</v>
      </c>
      <c r="T64" s="5"/>
    </row>
    <row r="65" spans="1:20" ht="15.75" customHeight="1">
      <c r="A65" s="7"/>
      <c r="B65" s="7"/>
      <c r="C65" s="7"/>
      <c r="D65" s="7"/>
      <c r="E65" s="7"/>
      <c r="F65" s="7"/>
      <c r="G65" s="7"/>
      <c r="H65" s="7">
        <f>SUM(B65:G65)</f>
        <v>0</v>
      </c>
      <c r="I65" s="7"/>
      <c r="J65" s="7"/>
      <c r="K65" s="7"/>
      <c r="L65" s="7"/>
      <c r="M65" s="7">
        <f t="shared" si="1"/>
        <v>0</v>
      </c>
      <c r="N65" s="9">
        <f t="shared" si="2"/>
        <v>0</v>
      </c>
      <c r="O65" s="8">
        <f t="shared" si="3"/>
        <v>0</v>
      </c>
      <c r="P65" s="7"/>
      <c r="Q65" s="7"/>
      <c r="R65" s="7"/>
      <c r="S65" s="7">
        <f t="shared" si="4"/>
        <v>0</v>
      </c>
      <c r="T65" s="5"/>
    </row>
    <row r="66" spans="1:20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>
        <f t="shared" si="1"/>
        <v>0</v>
      </c>
      <c r="N66" s="9">
        <f t="shared" si="2"/>
        <v>0</v>
      </c>
      <c r="O66" s="8">
        <f t="shared" si="3"/>
        <v>0</v>
      </c>
      <c r="P66" s="7"/>
      <c r="Q66" s="7"/>
      <c r="R66" s="7"/>
      <c r="S66" s="7">
        <f t="shared" si="4"/>
        <v>0</v>
      </c>
      <c r="T66" s="5"/>
    </row>
    <row r="67" spans="1:20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>
        <f t="shared" si="1"/>
        <v>0</v>
      </c>
      <c r="N67" s="9">
        <f t="shared" si="2"/>
        <v>0</v>
      </c>
      <c r="O67" s="8">
        <f t="shared" si="3"/>
        <v>0</v>
      </c>
      <c r="P67" s="7"/>
      <c r="Q67" s="7"/>
      <c r="R67" s="7"/>
      <c r="S67" s="7">
        <f t="shared" si="4"/>
        <v>0</v>
      </c>
      <c r="T67" s="5"/>
    </row>
    <row r="68" spans="1:20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>
        <f t="shared" si="1"/>
        <v>0</v>
      </c>
      <c r="N68" s="9"/>
      <c r="O68" s="8">
        <f t="shared" si="3"/>
        <v>0</v>
      </c>
      <c r="P68" s="7"/>
      <c r="Q68" s="7"/>
      <c r="R68" s="7"/>
      <c r="S68" s="7">
        <f t="shared" si="4"/>
        <v>0</v>
      </c>
      <c r="T68" s="5"/>
    </row>
    <row r="69" spans="1:20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9"/>
      <c r="O69" s="8">
        <f t="shared" si="3"/>
        <v>0</v>
      </c>
      <c r="P69" s="7"/>
      <c r="Q69" s="7"/>
      <c r="R69" s="7"/>
      <c r="S69" s="7">
        <f t="shared" si="4"/>
        <v>0</v>
      </c>
      <c r="T69" s="5"/>
    </row>
    <row r="70" spans="1:2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9"/>
      <c r="O70" s="8"/>
      <c r="P70" s="7"/>
      <c r="Q70" s="7"/>
      <c r="R70" s="7"/>
      <c r="S70" s="7">
        <f t="shared" si="4"/>
        <v>0</v>
      </c>
      <c r="T70" s="5"/>
    </row>
    <row r="71" spans="1:20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9"/>
      <c r="O71" s="8"/>
      <c r="P71" s="7"/>
      <c r="Q71" s="7"/>
      <c r="R71" s="7"/>
      <c r="S71" s="7">
        <f t="shared" si="4"/>
        <v>0</v>
      </c>
      <c r="T71" s="5"/>
    </row>
    <row r="72" spans="1:20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9"/>
      <c r="O72" s="8"/>
      <c r="P72" s="7"/>
      <c r="Q72" s="7"/>
      <c r="R72" s="7"/>
      <c r="S72" s="7">
        <f t="shared" si="4"/>
        <v>0</v>
      </c>
      <c r="T72" s="5"/>
    </row>
    <row r="73" spans="1:20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9"/>
      <c r="O73" s="8"/>
      <c r="P73" s="7"/>
      <c r="Q73" s="7"/>
      <c r="R73" s="7"/>
      <c r="S73" s="7">
        <f t="shared" si="4"/>
        <v>0</v>
      </c>
      <c r="T73" s="5"/>
    </row>
    <row r="74" ht="15.75" customHeight="1">
      <c r="S74" s="7">
        <f t="shared" si="4"/>
        <v>0</v>
      </c>
    </row>
    <row r="75" ht="15.75" customHeight="1">
      <c r="S75" s="7">
        <f aca="true" t="shared" si="5" ref="S75:S83">N75+P75+Q75+R75+U75</f>
        <v>0</v>
      </c>
    </row>
    <row r="76" ht="15.75" customHeight="1">
      <c r="S76" s="7">
        <f t="shared" si="5"/>
        <v>0</v>
      </c>
    </row>
    <row r="77" ht="15.75" customHeight="1">
      <c r="S77" s="7">
        <f t="shared" si="5"/>
        <v>0</v>
      </c>
    </row>
    <row r="78" ht="15.75" customHeight="1">
      <c r="S78" s="7">
        <f t="shared" si="5"/>
        <v>0</v>
      </c>
    </row>
    <row r="79" ht="15.75" customHeight="1">
      <c r="S79" s="7">
        <f t="shared" si="5"/>
        <v>0</v>
      </c>
    </row>
    <row r="80" ht="15.75" customHeight="1">
      <c r="S80" s="7">
        <f t="shared" si="5"/>
        <v>0</v>
      </c>
    </row>
    <row r="81" ht="15.75" customHeight="1">
      <c r="S81" s="7">
        <f t="shared" si="5"/>
        <v>0</v>
      </c>
    </row>
    <row r="82" ht="15.75" customHeight="1">
      <c r="S82" s="7">
        <f t="shared" si="5"/>
        <v>0</v>
      </c>
    </row>
    <row r="83" ht="15.75" customHeight="1">
      <c r="S83" s="7">
        <f t="shared" si="5"/>
        <v>0</v>
      </c>
    </row>
    <row r="84" ht="15.75" customHeight="1">
      <c r="S84" s="7"/>
    </row>
    <row r="85" ht="15.75" customHeight="1">
      <c r="S85" s="7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</sheetData>
  <sheetProtection/>
  <printOptions/>
  <pageMargins left="0.75" right="0.75" top="1" bottom="1" header="0.5" footer="0.5"/>
  <pageSetup fitToHeight="2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Futurekids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Guthrie</dc:creator>
  <cp:keywords/>
  <dc:description/>
  <cp:lastModifiedBy>Chris Caire</cp:lastModifiedBy>
  <cp:lastPrinted>2010-12-30T15:31:10Z</cp:lastPrinted>
  <dcterms:created xsi:type="dcterms:W3CDTF">2001-09-01T18:08:42Z</dcterms:created>
  <dcterms:modified xsi:type="dcterms:W3CDTF">2012-12-22T20:46:33Z</dcterms:modified>
  <cp:category/>
  <cp:version/>
  <cp:contentType/>
  <cp:contentStatus/>
</cp:coreProperties>
</file>