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aba\bpa\website\Budget\Documents\Budget Call\2021 Operating Fund Budget Call\"/>
    </mc:Choice>
  </mc:AlternateContent>
  <bookViews>
    <workbookView xWindow="0" yWindow="0" windowWidth="28800" windowHeight="12300"/>
  </bookViews>
  <sheets>
    <sheet name="02-Scenario" sheetId="8" r:id="rId1"/>
    <sheet name="02-Divisional Changes" sheetId="12" r:id="rId2"/>
    <sheet name="04-AUEs" sheetId="13" r:id="rId3"/>
    <sheet name="05-One-Time" sheetId="14" r:id="rId4"/>
  </sheets>
  <externalReferences>
    <externalReference r:id="rId5"/>
  </externalReferences>
  <definedNames>
    <definedName name="Continuation">'[1]one-time'!$B$34:$B$35</definedName>
    <definedName name="onetime_or_int">'[1]one-time'!$A$34:$A$35</definedName>
    <definedName name="_xlnm.Print_Area" localSheetId="0">'02-Scenario'!$A$1:$E$43</definedName>
  </definedNames>
  <calcPr calcId="162913"/>
</workbook>
</file>

<file path=xl/calcChain.xml><?xml version="1.0" encoding="utf-8"?>
<calcChain xmlns="http://schemas.openxmlformats.org/spreadsheetml/2006/main">
  <c r="I33" i="14" l="1"/>
  <c r="J33" i="14"/>
  <c r="H33" i="14"/>
  <c r="E65" i="13"/>
  <c r="D65" i="13"/>
  <c r="C65" i="13"/>
  <c r="B65" i="13"/>
  <c r="F64" i="13"/>
  <c r="F63" i="13"/>
  <c r="F62" i="13"/>
  <c r="F61" i="13"/>
  <c r="F60" i="13"/>
  <c r="F59" i="13"/>
  <c r="F58" i="13"/>
  <c r="F57" i="13"/>
  <c r="F65" i="13" s="1"/>
  <c r="E56" i="13"/>
  <c r="D56" i="13"/>
  <c r="C56" i="13"/>
  <c r="B56" i="13"/>
  <c r="F55" i="13"/>
  <c r="F56" i="13" s="1"/>
  <c r="F54" i="13"/>
  <c r="E53" i="13"/>
  <c r="D53" i="13"/>
  <c r="C53" i="13"/>
  <c r="B53" i="13"/>
  <c r="F52" i="13"/>
  <c r="F51" i="13"/>
  <c r="F53" i="13" s="1"/>
  <c r="F50" i="13"/>
  <c r="E49" i="13"/>
  <c r="D49" i="13"/>
  <c r="C49" i="13"/>
  <c r="B49" i="13"/>
  <c r="F48" i="13"/>
  <c r="F47" i="13"/>
  <c r="F46" i="13"/>
  <c r="F45" i="13"/>
  <c r="F49" i="13" s="1"/>
  <c r="E44" i="13"/>
  <c r="D44" i="13"/>
  <c r="C44" i="13"/>
  <c r="B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44" i="13" s="1"/>
  <c r="E16" i="13"/>
  <c r="E66" i="13" s="1"/>
  <c r="D16" i="13"/>
  <c r="D66" i="13" s="1"/>
  <c r="C16" i="13"/>
  <c r="C66" i="13" s="1"/>
  <c r="B16" i="13"/>
  <c r="B66" i="13" s="1"/>
  <c r="F15" i="13"/>
  <c r="F14" i="13"/>
  <c r="F13" i="13"/>
  <c r="F12" i="13"/>
  <c r="F11" i="13"/>
  <c r="F10" i="13"/>
  <c r="F9" i="13"/>
  <c r="F8" i="13"/>
  <c r="F7" i="13"/>
  <c r="F16" i="13" s="1"/>
  <c r="F6" i="13"/>
  <c r="F66" i="13" l="1"/>
  <c r="B17" i="12" l="1"/>
  <c r="C9" i="12" l="1"/>
  <c r="C10" i="12"/>
  <c r="C12" i="12"/>
  <c r="C13" i="12"/>
  <c r="C14" i="12"/>
  <c r="C16" i="12"/>
  <c r="E17" i="12"/>
  <c r="C8" i="12"/>
  <c r="C11" i="12"/>
  <c r="C15" i="12"/>
  <c r="C17" i="12" l="1"/>
  <c r="E11" i="12"/>
  <c r="E16" i="12"/>
  <c r="E9" i="12"/>
  <c r="E15" i="12"/>
  <c r="E8" i="12"/>
  <c r="E14" i="12"/>
  <c r="E13" i="12"/>
  <c r="E12" i="12"/>
  <c r="E10" i="12"/>
  <c r="C22" i="8" l="1"/>
  <c r="C39" i="8"/>
  <c r="C43" i="8" l="1"/>
</calcChain>
</file>

<file path=xl/sharedStrings.xml><?xml version="1.0" encoding="utf-8"?>
<sst xmlns="http://schemas.openxmlformats.org/spreadsheetml/2006/main" count="240" uniqueCount="178">
  <si>
    <t>Division:</t>
  </si>
  <si>
    <t>Indicate either Vacant (V) or Filled (F)</t>
  </si>
  <si>
    <t>% Change:</t>
  </si>
  <si>
    <t>Change Amt:</t>
  </si>
  <si>
    <t>Academic Affairs</t>
  </si>
  <si>
    <t>Administration &amp; Business Affairs</t>
  </si>
  <si>
    <t>Information Resources &amp; Technology</t>
  </si>
  <si>
    <t>University Advancement</t>
  </si>
  <si>
    <t>Athletics</t>
  </si>
  <si>
    <t>President's Office</t>
  </si>
  <si>
    <t>Public Affairs &amp; Advocacy</t>
  </si>
  <si>
    <t>(see Divisional Changes tab)</t>
  </si>
  <si>
    <t>$ amount due to changes</t>
  </si>
  <si>
    <t>Divisional Categories</t>
  </si>
  <si>
    <t># of REDUCED positions or other needs (supplies, equipment, etc.)</t>
  </si>
  <si>
    <t># of ADDITIONAL positions or other needs (supplies, equipment, etc.)</t>
  </si>
  <si>
    <t xml:space="preserve">Indicate divisional impacts (e.g. how will your operations be affected or improved by these changes, reasons for changes, how will it meet the campus' goals or anticipated accountability measures, etc.) </t>
  </si>
  <si>
    <t>Rank your priority of additions</t>
  </si>
  <si>
    <t>Rank your priority of reductions</t>
  </si>
  <si>
    <t>Total Additions:</t>
  </si>
  <si>
    <t>Total Changes:</t>
  </si>
  <si>
    <t>(This amount should equal the "Change Amount" for the scenario)</t>
  </si>
  <si>
    <t>Student Affairs</t>
  </si>
  <si>
    <t>Amount</t>
  </si>
  <si>
    <t>Total Budget Adjustments:</t>
  </si>
  <si>
    <t>2019-20 Initial Baseline</t>
  </si>
  <si>
    <t>Inclusive Excellence</t>
  </si>
  <si>
    <t>2020/21 Annual Budget Call</t>
  </si>
  <si>
    <t>Note 1: You may enter both reductions and additions to expenses, but the NET of these amounts must total the scenario change amount.</t>
  </si>
  <si>
    <t>Note 2: To ensure the best utilization of resources, the campus is considering centralized budgetary review before new positions can be added.</t>
  </si>
  <si>
    <t>10.0% Reduction</t>
  </si>
  <si>
    <t>% of Total</t>
  </si>
  <si>
    <t>Scenario
Baseline Changes</t>
  </si>
  <si>
    <t>2020/21 Annual Budget Call - Scenario:</t>
  </si>
  <si>
    <t>Budget Planning Scenario</t>
  </si>
  <si>
    <t>Revised on 4/28/2020</t>
  </si>
  <si>
    <t>All University Expenses (AUEs)</t>
  </si>
  <si>
    <t>Class Name</t>
  </si>
  <si>
    <t>2018/19 Initial Budget</t>
  </si>
  <si>
    <t>2018/19 Expenses</t>
  </si>
  <si>
    <t>2019/20 Initial Budget</t>
  </si>
  <si>
    <t>2020/21 Proposed Budget</t>
  </si>
  <si>
    <t>Proposed Difference</t>
  </si>
  <si>
    <t>Description / Purpose</t>
  </si>
  <si>
    <t>Description Updated (Y/N)</t>
  </si>
  <si>
    <t>Comments</t>
  </si>
  <si>
    <t>6002A - AUE-Grad Equity Fellowsp Grnts</t>
  </si>
  <si>
    <t>Grants awarded to graduate students</t>
  </si>
  <si>
    <t>N</t>
  </si>
  <si>
    <t>6003A - AUE-Acceditation</t>
  </si>
  <si>
    <t>Accreditation costs (e.g. site visits, licensing and annual costs) for campus and certain academic departments</t>
  </si>
  <si>
    <t>6004A - AUE-Immigration Processing</t>
  </si>
  <si>
    <t>US Department of Homeland Security for I-129 (Visa Application) &amp; Fraud Detection filing fees</t>
  </si>
  <si>
    <t>6018A - AUE-CSUPERB</t>
  </si>
  <si>
    <t>University's cost for participating in the CSU program for Education &amp; Research in Biotechnology</t>
  </si>
  <si>
    <t>6024A - AUE-Alliance of Minority Part</t>
  </si>
  <si>
    <t>University's cost for participating in the AMP grant program</t>
  </si>
  <si>
    <t>6084A - AUE-Alliance for Minority Part</t>
  </si>
  <si>
    <t>Chancellor's Office portion of the grant that's run through the UEI</t>
  </si>
  <si>
    <t>6095A - AUE-COAST Cncl OceanAffSciTech</t>
  </si>
  <si>
    <t>Cost of campus annual membership in CSU COAST - Council on Ocean Affairs, Science and Technology</t>
  </si>
  <si>
    <t>6098A - AUE-Agent Based Recuit IntStds</t>
  </si>
  <si>
    <t>Commission paid to an outside agency (Pair Point) to increase the number of international students (non-resident tuition) on our campus.</t>
  </si>
  <si>
    <t>6099A - AUE-Lab Risk &amp; Sfty Solu Sftwr</t>
  </si>
  <si>
    <t>Technology solution to manage hazard assessment, inspections, chemical tracking, etc. Will allow for a consistency of approach, automated tracking  for training, shared learning, and improved communication</t>
  </si>
  <si>
    <t>6951A - AUE-Faculty Promotions</t>
  </si>
  <si>
    <t>Funding for General Operating Fund promotions to Assistant Professors, Associate Professors, and Professors</t>
  </si>
  <si>
    <t>6006A - AUE-Security Cam Maint and Ops</t>
  </si>
  <si>
    <t>Costs incurred in supporting the University intrusion alarm and security camera network</t>
  </si>
  <si>
    <t>6008B - AUE-VISA-Mastercard</t>
  </si>
  <si>
    <t>Bank charges for University's acceptance of VISA/MasterCard for payment methods</t>
  </si>
  <si>
    <t>6012B - AUE-Insurance-Vehicle</t>
  </si>
  <si>
    <t>Insurance policy costs for the University's vehicles</t>
  </si>
  <si>
    <t>6013A - AUE-General Service Charge</t>
  </si>
  <si>
    <t>General Svcs charges to assist Univ with bidding/processing cost of contracts</t>
  </si>
  <si>
    <t>6017A - AUE-Space Rental</t>
  </si>
  <si>
    <t>Cost of renting space for the University's General Operating Fund programs</t>
  </si>
  <si>
    <t>6018D - AUE-Liability Prog Risk Pool</t>
  </si>
  <si>
    <t>University's insurance premium costs for participating in the CSU Risk Management Authority (CSURMA)</t>
  </si>
  <si>
    <t>6018E - AUE-IDL-NDI-UI</t>
  </si>
  <si>
    <t>CSURMA costs of the Univ's claims for IDL/NDI and UI</t>
  </si>
  <si>
    <t>6018F - AUE-Property Insurance</t>
  </si>
  <si>
    <t>CSURMA costs of the Univ's premium for participating in the CSU Property Insurance Program</t>
  </si>
  <si>
    <t>6018G - AUE-Workers Compensation</t>
  </si>
  <si>
    <t>CSURMA costs of the Univ's worker's comp claims paid by the CSU Risk Mgmt Authority</t>
  </si>
  <si>
    <t>6018H - AUE-Benefit Admin Fees</t>
  </si>
  <si>
    <t>The State Controller's Office charges the campus (via the Chancellor's Office) an administrative charge for total campus employees enrolled in benefits</t>
  </si>
  <si>
    <t>6018J - AUE-Flood Control Cty Prop Tax</t>
  </si>
  <si>
    <t>County's assessment cost to the Univ for flood control measures along Amer River</t>
  </si>
  <si>
    <t>6018K - AUE-AIME</t>
  </si>
  <si>
    <t>CSURMA costs of accidental insurance for student athletes</t>
  </si>
  <si>
    <t>6021A - AUE-Univ Staff Assembly</t>
  </si>
  <si>
    <t>University's support for activities of the University Staff Assembly</t>
  </si>
  <si>
    <t>6022C - AUE-Legal Svcs Contracts</t>
  </si>
  <si>
    <t>Costs for arbitration, mediation, developing Affirmative Action Plan, and bonded courier services</t>
  </si>
  <si>
    <t>6022D - AUE-Legal Settlements</t>
  </si>
  <si>
    <t>Costs of acquiring external services to help litigate &amp; settle complaints by the Univ's students, employees and vendors</t>
  </si>
  <si>
    <t>6022E - AUE-Complaint Investigation</t>
  </si>
  <si>
    <t>Costs of conducting investigations into legal complaints filed by Univ students/employees</t>
  </si>
  <si>
    <t>6043A - AUE-Music License Agreemts</t>
  </si>
  <si>
    <t>Payments to performing rights organizations (ASCAP, BMI and SESAC) for royalties paid to perform and broadcast music on campus</t>
  </si>
  <si>
    <t>6053A - AUE-Medical Monitoring</t>
  </si>
  <si>
    <t>Costs of physical exams required as part of the University's Medical Monitoring Program</t>
  </si>
  <si>
    <t>6054A - AUE-Major Utilities</t>
  </si>
  <si>
    <t>Cost of University's various utilities (electricity, gas, solar energy, water, sewage, &amp; waste disposal)</t>
  </si>
  <si>
    <t>6072A - AUE-State Fire Marshall Inspec</t>
  </si>
  <si>
    <t>Cost of State Fire Marshall inspections - this annual cost was moved from the Chancellor's Office to the campuses</t>
  </si>
  <si>
    <t>6074A - AUE-Background Checks</t>
  </si>
  <si>
    <t>Costs to perform criminal background checks on new employees hired into sensitive positions (includes all management, many staff, and a few faculty positions)</t>
  </si>
  <si>
    <t>6083A - AUE-Empl Scholarshp-CSU Trng</t>
  </si>
  <si>
    <t>Programs are hosted by the campus in partnership with the Chancellor's Office involving outside vendors. Allows campus to guarantee a certain paid audience which is necessary to attract presenters. Hosting on campus reduces costs and eliminates travel time and costs for campus attendees.</t>
  </si>
  <si>
    <t>6085A - AUE-Campus Sponsored Parking</t>
  </si>
  <si>
    <t>Payment of parking fees for campus sponsored guests</t>
  </si>
  <si>
    <t>6086A - AUE-Rental Fee Waiver Reimburs</t>
  </si>
  <si>
    <t>Covers the cost for use of university facilities for events when rental fees are waived</t>
  </si>
  <si>
    <t>6090A - AUE-Nuelion Ticketing System</t>
  </si>
  <si>
    <t>Outbox AXS (Veritix) ticketing and customer relatons system for University events. Cost driven by usage, including large contracted events held on campus, such as the USATF Track &amp; Field Junior Olympics.</t>
  </si>
  <si>
    <t>6091A - AUE-Sexual Assault Examination</t>
  </si>
  <si>
    <t>Performance of sexual assault examinations per master agreement (MA120071).  $1400-$1650 per evidentiary exam.</t>
  </si>
  <si>
    <t>6950A - AUE-Staff Reclass Funds</t>
  </si>
  <si>
    <t>Division/Program Center funding of General Operating Fund reclassifications of permanent staff that are approved through the HR reclassification process.</t>
  </si>
  <si>
    <t>Administration and Business Affairs</t>
  </si>
  <si>
    <t>6005A - AUE-Presidents Vehicle Allow</t>
  </si>
  <si>
    <t>CSU Board of Trustees authorized allowances</t>
  </si>
  <si>
    <t>6005B - AUE-Gen Mbrshps in Univ Org</t>
  </si>
  <si>
    <t>Costs of institutional memberships in professional organizations</t>
  </si>
  <si>
    <t>6005C - AUE-Presidents Special Activ</t>
  </si>
  <si>
    <t>6005D - AUE-Presidents Housing Allow</t>
  </si>
  <si>
    <t>Division of the President</t>
  </si>
  <si>
    <t>6022A - AUE-Assistive Devices</t>
  </si>
  <si>
    <t>Costs of acquiring &amp; maintaining assistive devices and services to Univ employees with disabilities</t>
  </si>
  <si>
    <t>6022F - AUE-Physical Exams</t>
  </si>
  <si>
    <t>Costs of required medical examinations for University employees</t>
  </si>
  <si>
    <t>6047A - AUE-Title IX Educ Awareness</t>
  </si>
  <si>
    <t xml:space="preserve">Expanded implementation of Title IX sexual violence awareness campaign, including increased accessibility to educational and outreach materials (e.g., translate in different languages and create braille version). Expansion of online sexual violence training for all students (including CCE) on an annual basis – not just incoming or transfer students. Training for Title IX coordinator and deputies. </t>
  </si>
  <si>
    <t>6027A - AUE-IT Infrastructure</t>
  </si>
  <si>
    <t>Funds for mandatory, recurring expenses including campus-wide wired and wireless networking, Internet connections and maintenance, data center and server maintenance, and shared costs for telecommunications. Requested increase is for typical cost increases on existing maintenance contracts.</t>
  </si>
  <si>
    <t>6037A - AUE-Campuswd Softwr-Hardwr Mnt</t>
  </si>
  <si>
    <t>This category covers mandatory annual maintenance fees associated with software and services used campus-wide. Line items includes services such as SacCT, CMS/Oracle, Cognos, Tableau, OnBase, SacLink, WCM (web content management), MySacState, CourseLeaf CAT and CIM, etc. The category also includes software for accessibility, desktop computer management, and other software used campus-wide. Maintenance costs typically increase about 3% per year. The annual fees associated with the LMS will increase significantly, and we anticipate that we will see another large Oracle increase. See comments.</t>
  </si>
  <si>
    <t>Information Resources and Technology</t>
  </si>
  <si>
    <t>6039A - AUE-ADA Accommodation Svcs</t>
  </si>
  <si>
    <t>For interpretive and other ADA accommodation services requested by students to allow them to participate in co-curricular activities outside the classroom.</t>
  </si>
  <si>
    <t>6048A - AUE-Student Assessment Tool</t>
  </si>
  <si>
    <t>Student survey/assessment tool used university-wide.</t>
  </si>
  <si>
    <t>6050A - AUE-Child Care</t>
  </si>
  <si>
    <t>University's contribution to the Child Care Center.  This contribution was established as a fixed amount in the State's 1989-90 supplement to the CSU budget, it does not increase or decrease.</t>
  </si>
  <si>
    <t>6059A - AUE-Fin Aid Admin-JDL</t>
  </si>
  <si>
    <t>For salary and benefit costs for Job Location &amp; Development position; actual costs up to $75K are reimbursed by the Federal government.</t>
  </si>
  <si>
    <t>6062A - AUE-AB422 Instruct Matl</t>
  </si>
  <si>
    <t>Cost of preparing instructional materials for student with print disabilities</t>
  </si>
  <si>
    <t>6062B - AUE-Contract-Interpreters</t>
  </si>
  <si>
    <t>Contract costs to retain interpretive services for University's hearing impaired students.</t>
  </si>
  <si>
    <t>6062C - AUE-EO 665</t>
  </si>
  <si>
    <t>Other instructional support services cost for disabled students.</t>
  </si>
  <si>
    <t>6076A - AUE-Disabled Std Non-Clsrm Acc</t>
  </si>
  <si>
    <t>To provide interpreting, real time captioning, note taking, and other appropriate services for admitted and matriculated students who utilize university programs and functions</t>
  </si>
  <si>
    <t>Total</t>
  </si>
  <si>
    <r>
      <rPr>
        <b/>
        <sz val="10"/>
        <color rgb="FF000000"/>
        <rFont val="Arial"/>
        <family val="2"/>
      </rPr>
      <t>AUE Definition:</t>
    </r>
    <r>
      <rPr>
        <sz val="10"/>
        <color rgb="FF000000"/>
        <rFont val="Arial"/>
        <family val="2"/>
      </rPr>
      <t xml:space="preserve"> Budget that is allocated to a division to cover expenditures that are restricted to a specific type of expense and cannot be used for any other purpose. Costs are ongoing in nature and have university wide implications that are beyond the normal scope of operations for any one division, program center, or department. Due to the nature of the expense, the division has very little control over the expenditures (e.g. utility or insurance premium costs). Permanent salaried positions should not be included in this category because these costs are controllable by the division. AUEs are managed by the central Budget Office.</t>
    </r>
  </si>
  <si>
    <t>One-Time Project List</t>
  </si>
  <si>
    <t>For Major Projects over $50K</t>
  </si>
  <si>
    <t>Division Name: ___________________</t>
  </si>
  <si>
    <t>Identify $ Amount in Fiscal Year</t>
  </si>
  <si>
    <t>Prioritize your requests</t>
  </si>
  <si>
    <t>Categorize your request
(safety/risk, student related, infrastructure, maintenance, university-wide, technology, etc.)</t>
  </si>
  <si>
    <t>Is this a collaborative request? If so, indicate divisions involved.</t>
  </si>
  <si>
    <t>Identify Divisional Funding Source
(e.g. Operating Fund, Lottery, Trust, etc.)</t>
  </si>
  <si>
    <t>Expenditure Description
(Typically $50,000 or more)</t>
  </si>
  <si>
    <t>Classify Expenses as One-time (1-time) or Intermittent (Int)</t>
  </si>
  <si>
    <t>Continuation of prior year request?</t>
  </si>
  <si>
    <t>2020-21</t>
  </si>
  <si>
    <t>2021-22</t>
  </si>
  <si>
    <t>2022-23</t>
  </si>
  <si>
    <t>TOTAL:</t>
  </si>
  <si>
    <t>1-time</t>
  </si>
  <si>
    <t>No</t>
  </si>
  <si>
    <t>Intermittent</t>
  </si>
  <si>
    <t>Yes</t>
  </si>
  <si>
    <r>
      <t xml:space="preserve">Since the majority of central campus reserves were used towards the completion of the Science Complex building, there is very limited funding for one-time project funds. Therefore, divisions may list </t>
    </r>
    <r>
      <rPr>
        <sz val="10"/>
        <color rgb="FFFF0000"/>
        <rFont val="Arial"/>
        <family val="2"/>
      </rPr>
      <t>critical or urgent projects</t>
    </r>
    <r>
      <rPr>
        <sz val="10"/>
        <rFont val="Arial"/>
        <family val="2"/>
      </rPr>
      <t xml:space="preserve"> in priority order for consideration (note this in column B along with the category). 
Divisions may also list future one-time projects that are self-funded from their internal funds or through other funding sources for informational purposes only.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</si>
</sst>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 numFmtId="167" formatCode="0.0%"/>
  </numFmts>
  <fonts count="31"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12"/>
      <color theme="1"/>
      <name val="Arial"/>
      <family val="2"/>
    </font>
    <font>
      <b/>
      <sz val="12"/>
      <color theme="1"/>
      <name val="Arial"/>
      <family val="2"/>
    </font>
    <font>
      <sz val="11"/>
      <color theme="1"/>
      <name val="Calibri"/>
      <family val="2"/>
      <scheme val="minor"/>
    </font>
    <font>
      <sz val="10"/>
      <name val="Arial"/>
      <family val="2"/>
    </font>
    <font>
      <sz val="12"/>
      <name val="Arial"/>
      <family val="2"/>
    </font>
    <font>
      <sz val="12"/>
      <name val="Times New Roman"/>
      <family val="1"/>
    </font>
    <font>
      <b/>
      <i/>
      <sz val="12"/>
      <name val="Times New Roman"/>
      <family val="1"/>
    </font>
    <font>
      <b/>
      <sz val="12"/>
      <name val="Arial"/>
      <family val="2"/>
    </font>
    <font>
      <b/>
      <i/>
      <sz val="12"/>
      <name val="Arial"/>
      <family val="2"/>
    </font>
    <font>
      <sz val="11"/>
      <name val="Arial"/>
      <family val="2"/>
    </font>
    <font>
      <b/>
      <sz val="24"/>
      <color theme="0"/>
      <name val="Arial"/>
      <family val="2"/>
    </font>
    <font>
      <sz val="16"/>
      <color theme="0"/>
      <name val="Arial"/>
      <family val="2"/>
    </font>
    <font>
      <b/>
      <sz val="18"/>
      <color theme="0"/>
      <name val="Arial"/>
      <family val="2"/>
    </font>
    <font>
      <b/>
      <sz val="11"/>
      <name val="Arial"/>
      <family val="2"/>
    </font>
    <font>
      <b/>
      <sz val="24"/>
      <color rgb="FFFFFFFF"/>
      <name val="Arial"/>
      <family val="2"/>
    </font>
    <font>
      <sz val="11"/>
      <color theme="1"/>
      <name val="Calibri"/>
    </font>
    <font>
      <sz val="16"/>
      <color rgb="FFFFFFFF"/>
      <name val="Arial"/>
      <family val="2"/>
    </font>
    <font>
      <sz val="10"/>
      <color rgb="FF000000"/>
      <name val="Arial"/>
      <family val="2"/>
    </font>
    <font>
      <b/>
      <sz val="10"/>
      <color rgb="FF000000"/>
      <name val="Arial"/>
      <family val="2"/>
    </font>
    <font>
      <sz val="14"/>
      <name val="Arial"/>
      <family val="2"/>
    </font>
    <font>
      <b/>
      <sz val="10"/>
      <color rgb="FFFF0000"/>
      <name val="Arial"/>
      <family val="2"/>
    </font>
    <font>
      <b/>
      <i/>
      <sz val="10"/>
      <name val="Arial"/>
      <family val="2"/>
    </font>
    <font>
      <b/>
      <sz val="16"/>
      <color rgb="FFFFFFFF"/>
      <name val="Arial"/>
      <family val="2"/>
    </font>
    <font>
      <sz val="10"/>
      <color rgb="FFFF0000"/>
      <name val="Arial"/>
      <family val="2"/>
    </font>
    <font>
      <sz val="10"/>
      <name val="Arial"/>
    </font>
  </fonts>
  <fills count="11">
    <fill>
      <patternFill patternType="none"/>
    </fill>
    <fill>
      <patternFill patternType="gray125"/>
    </fill>
    <fill>
      <patternFill patternType="solid">
        <fgColor rgb="FFFFFF00"/>
        <bgColor indexed="64"/>
      </patternFill>
    </fill>
    <fill>
      <patternFill patternType="solid">
        <fgColor rgb="FF004E38"/>
        <bgColor indexed="64"/>
      </patternFill>
    </fill>
    <fill>
      <patternFill patternType="solid">
        <fgColor rgb="FFF2F2F2"/>
        <bgColor indexed="64"/>
      </patternFill>
    </fill>
    <fill>
      <patternFill patternType="solid">
        <fgColor rgb="FFD2C69E"/>
        <bgColor indexed="64"/>
      </patternFill>
    </fill>
    <fill>
      <patternFill patternType="solid">
        <fgColor rgb="FFD2C79E"/>
        <bgColor indexed="64"/>
      </patternFill>
    </fill>
    <fill>
      <patternFill patternType="solid">
        <fgColor rgb="FF004E38"/>
        <bgColor rgb="FF000000"/>
      </patternFill>
    </fill>
    <fill>
      <patternFill patternType="solid">
        <fgColor rgb="FFFFFFCC"/>
        <bgColor rgb="FF000000"/>
      </patternFill>
    </fill>
    <fill>
      <patternFill patternType="solid">
        <fgColor rgb="FFC4B681"/>
        <bgColor rgb="FFD9D9D9"/>
      </patternFill>
    </fill>
    <fill>
      <patternFill patternType="solid">
        <fgColor rgb="FFD2C69E"/>
        <bgColor rgb="FF000000"/>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2">
    <xf numFmtId="0" fontId="0" fillId="0" borderId="0"/>
    <xf numFmtId="0" fontId="5" fillId="0" borderId="0"/>
    <xf numFmtId="43" fontId="5" fillId="0" borderId="0" applyFont="0" applyFill="0" applyBorder="0" applyAlignment="0" applyProtection="0"/>
    <xf numFmtId="9" fontId="8" fillId="0" borderId="0" applyFont="0" applyFill="0" applyBorder="0" applyAlignment="0" applyProtection="0"/>
    <xf numFmtId="0" fontId="9" fillId="0" borderId="0"/>
    <xf numFmtId="9" fontId="5" fillId="0" borderId="0" applyFont="0" applyFill="0" applyBorder="0" applyAlignment="0" applyProtection="0"/>
    <xf numFmtId="0" fontId="4" fillId="0" borderId="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9" fontId="4" fillId="0" borderId="0" applyFont="0" applyFill="0" applyBorder="0" applyAlignment="0" applyProtection="0"/>
    <xf numFmtId="0" fontId="5" fillId="0" borderId="0"/>
    <xf numFmtId="43" fontId="8" fillId="0" borderId="0" applyFont="0" applyFill="0" applyBorder="0" applyAlignment="0" applyProtection="0"/>
    <xf numFmtId="0" fontId="11"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8" fillId="0" borderId="0" applyFont="0" applyFill="0" applyBorder="0" applyAlignment="0" applyProtection="0"/>
  </cellStyleXfs>
  <cellXfs count="114">
    <xf numFmtId="0" fontId="0" fillId="0" borderId="0" xfId="0"/>
    <xf numFmtId="0" fontId="6" fillId="0" borderId="0" xfId="0" applyFont="1"/>
    <xf numFmtId="0" fontId="6" fillId="0" borderId="0" xfId="0" applyFont="1" applyAlignment="1">
      <alignment wrapText="1"/>
    </xf>
    <xf numFmtId="0" fontId="7" fillId="0" borderId="0" xfId="0" applyFont="1"/>
    <xf numFmtId="0" fontId="6" fillId="0" borderId="0" xfId="0" applyFont="1" applyBorder="1" applyAlignment="1">
      <alignment horizontal="center"/>
    </xf>
    <xf numFmtId="0" fontId="6" fillId="0" borderId="0" xfId="0" applyFont="1" applyAlignment="1">
      <alignment horizontal="center"/>
    </xf>
    <xf numFmtId="0" fontId="6" fillId="0" borderId="0" xfId="0" applyFont="1" applyBorder="1"/>
    <xf numFmtId="10" fontId="6" fillId="0" borderId="1" xfId="3" applyNumberFormat="1" applyFont="1" applyFill="1" applyBorder="1" applyAlignment="1">
      <alignment horizontal="center"/>
    </xf>
    <xf numFmtId="0" fontId="0" fillId="0" borderId="0" xfId="0"/>
    <xf numFmtId="0" fontId="11" fillId="0" borderId="0" xfId="51" applyBorder="1"/>
    <xf numFmtId="5" fontId="11" fillId="0" borderId="0" xfId="5" applyNumberFormat="1" applyFont="1" applyBorder="1" applyAlignment="1"/>
    <xf numFmtId="5" fontId="12" fillId="0" borderId="0" xfId="51" applyNumberFormat="1" applyFont="1" applyFill="1" applyBorder="1"/>
    <xf numFmtId="5" fontId="14" fillId="0" borderId="0" xfId="51" applyNumberFormat="1" applyFont="1" applyFill="1" applyBorder="1" applyAlignment="1">
      <alignment horizontal="center" wrapText="1"/>
    </xf>
    <xf numFmtId="5" fontId="10" fillId="0" borderId="0" xfId="5" applyNumberFormat="1" applyFont="1" applyFill="1" applyAlignment="1"/>
    <xf numFmtId="0" fontId="10" fillId="0" borderId="5" xfId="51" applyFont="1" applyBorder="1"/>
    <xf numFmtId="5" fontId="10" fillId="0" borderId="6" xfId="5" applyNumberFormat="1" applyFont="1" applyBorder="1" applyAlignment="1"/>
    <xf numFmtId="165" fontId="10" fillId="0" borderId="6" xfId="50" applyNumberFormat="1" applyFont="1" applyFill="1" applyBorder="1"/>
    <xf numFmtId="5" fontId="10" fillId="0" borderId="0" xfId="5" applyNumberFormat="1" applyFont="1" applyFill="1" applyBorder="1" applyAlignment="1"/>
    <xf numFmtId="164" fontId="15" fillId="0" borderId="4" xfId="51" applyNumberFormat="1" applyFont="1" applyFill="1" applyBorder="1" applyAlignment="1">
      <alignment horizontal="center" wrapText="1"/>
    </xf>
    <xf numFmtId="0" fontId="3" fillId="0" borderId="0" xfId="0" applyFont="1"/>
    <xf numFmtId="9" fontId="6" fillId="0" borderId="0" xfId="0" applyNumberFormat="1" applyFont="1" applyFill="1" applyBorder="1" applyAlignment="1">
      <alignment horizontal="center"/>
    </xf>
    <xf numFmtId="0" fontId="6" fillId="0" borderId="1" xfId="0" applyFont="1" applyBorder="1"/>
    <xf numFmtId="43" fontId="6" fillId="0" borderId="0" xfId="50" applyFont="1"/>
    <xf numFmtId="0" fontId="1" fillId="0" borderId="0" xfId="0" applyFont="1" applyAlignment="1">
      <alignment horizontal="right"/>
    </xf>
    <xf numFmtId="0" fontId="1" fillId="0" borderId="0" xfId="0" applyFont="1" applyAlignment="1">
      <alignment horizontal="left"/>
    </xf>
    <xf numFmtId="0" fontId="7" fillId="0" borderId="0" xfId="0" applyFont="1" applyAlignment="1">
      <alignment horizontal="right"/>
    </xf>
    <xf numFmtId="43" fontId="7" fillId="0" borderId="0" xfId="0" applyNumberFormat="1" applyFont="1"/>
    <xf numFmtId="166" fontId="6" fillId="0" borderId="2" xfId="61" applyNumberFormat="1" applyFont="1" applyFill="1" applyBorder="1" applyAlignment="1">
      <alignment horizontal="center"/>
    </xf>
    <xf numFmtId="0" fontId="10" fillId="4" borderId="5" xfId="51" applyFont="1" applyFill="1" applyBorder="1"/>
    <xf numFmtId="5" fontId="10" fillId="4" borderId="6" xfId="5" applyNumberFormat="1" applyFont="1" applyFill="1" applyBorder="1" applyAlignment="1"/>
    <xf numFmtId="165" fontId="10" fillId="4" borderId="6" xfId="50" applyNumberFormat="1" applyFont="1" applyFill="1" applyBorder="1"/>
    <xf numFmtId="0" fontId="0" fillId="0" borderId="0" xfId="0" applyFill="1"/>
    <xf numFmtId="5" fontId="11" fillId="0" borderId="0" xfId="5" applyNumberFormat="1" applyFont="1" applyFill="1" applyBorder="1" applyAlignment="1"/>
    <xf numFmtId="0" fontId="10" fillId="0" borderId="3" xfId="51" applyFont="1" applyBorder="1"/>
    <xf numFmtId="5" fontId="14" fillId="0" borderId="4" xfId="51" applyNumberFormat="1" applyFont="1" applyFill="1" applyBorder="1" applyAlignment="1">
      <alignment horizontal="center" wrapText="1"/>
    </xf>
    <xf numFmtId="0" fontId="10" fillId="5" borderId="0" xfId="51" applyFont="1" applyFill="1" applyBorder="1" applyAlignment="1">
      <alignment horizontal="center"/>
    </xf>
    <xf numFmtId="5" fontId="14" fillId="5" borderId="0" xfId="51" applyNumberFormat="1" applyFont="1" applyFill="1" applyBorder="1" applyAlignment="1">
      <alignment horizontal="center"/>
    </xf>
    <xf numFmtId="0" fontId="14" fillId="5" borderId="7" xfId="51" applyFont="1" applyFill="1" applyBorder="1"/>
    <xf numFmtId="5" fontId="10" fillId="5" borderId="8" xfId="5" applyNumberFormat="1" applyFont="1" applyFill="1" applyBorder="1" applyAlignment="1"/>
    <xf numFmtId="165" fontId="13" fillId="5" borderId="8" xfId="51" applyNumberFormat="1" applyFont="1" applyFill="1" applyBorder="1"/>
    <xf numFmtId="0" fontId="6" fillId="2" borderId="0" xfId="0" applyFont="1" applyFill="1"/>
    <xf numFmtId="0" fontId="6" fillId="2" borderId="0" xfId="0" applyFont="1" applyFill="1" applyAlignment="1">
      <alignment horizontal="center"/>
    </xf>
    <xf numFmtId="0" fontId="6" fillId="2" borderId="0" xfId="0" applyFont="1" applyFill="1" applyAlignment="1">
      <alignment wrapText="1"/>
    </xf>
    <xf numFmtId="0" fontId="7" fillId="6" borderId="9" xfId="0" applyFont="1" applyFill="1" applyBorder="1" applyAlignment="1">
      <alignment horizontal="center" wrapText="1"/>
    </xf>
    <xf numFmtId="0" fontId="7" fillId="6" borderId="10" xfId="0" applyFont="1" applyFill="1" applyBorder="1" applyAlignment="1">
      <alignment horizontal="center" wrapText="1"/>
    </xf>
    <xf numFmtId="0" fontId="7" fillId="6" borderId="11" xfId="0" applyFont="1" applyFill="1" applyBorder="1" applyAlignment="1">
      <alignment horizontal="center" wrapText="1"/>
    </xf>
    <xf numFmtId="0" fontId="7" fillId="2" borderId="0" xfId="0" applyFont="1" applyFill="1" applyAlignment="1">
      <alignment vertical="center"/>
    </xf>
    <xf numFmtId="0" fontId="7" fillId="0" borderId="0" xfId="0" applyFont="1" applyAlignment="1">
      <alignment vertical="center"/>
    </xf>
    <xf numFmtId="0" fontId="7" fillId="0" borderId="0" xfId="0" applyFont="1" applyAlignment="1">
      <alignment horizontal="center" wrapText="1"/>
    </xf>
    <xf numFmtId="7" fontId="0" fillId="0" borderId="0" xfId="0" applyNumberFormat="1"/>
    <xf numFmtId="164" fontId="19" fillId="0" borderId="12" xfId="51" applyNumberFormat="1" applyFont="1" applyFill="1" applyBorder="1" applyAlignment="1">
      <alignment horizontal="center" wrapText="1"/>
    </xf>
    <xf numFmtId="10" fontId="10" fillId="4" borderId="13" xfId="51" applyNumberFormat="1" applyFont="1" applyFill="1" applyBorder="1"/>
    <xf numFmtId="10" fontId="10" fillId="0" borderId="13" xfId="51" applyNumberFormat="1" applyFont="1" applyFill="1" applyBorder="1"/>
    <xf numFmtId="0" fontId="7" fillId="0" borderId="0" xfId="0" applyFont="1" applyAlignment="1">
      <alignment wrapText="1"/>
    </xf>
    <xf numFmtId="0" fontId="7" fillId="5" borderId="1" xfId="0" applyFont="1" applyFill="1" applyBorder="1" applyAlignment="1">
      <alignment horizontal="center" vertical="center" wrapText="1"/>
    </xf>
    <xf numFmtId="167" fontId="10" fillId="5" borderId="14" xfId="3" applyNumberFormat="1" applyFont="1" applyFill="1" applyBorder="1" applyAlignment="1"/>
    <xf numFmtId="0" fontId="7" fillId="0" borderId="0" xfId="0" applyFont="1" applyFill="1" applyBorder="1" applyAlignment="1">
      <alignment horizontal="center" vertical="center" wrapText="1"/>
    </xf>
    <xf numFmtId="0" fontId="6" fillId="0" borderId="1" xfId="0" applyFont="1" applyBorder="1" applyAlignment="1">
      <alignment horizontal="center"/>
    </xf>
    <xf numFmtId="0" fontId="18" fillId="3" borderId="0" xfId="0" applyFont="1" applyFill="1" applyAlignment="1">
      <alignment horizontal="center" vertical="center"/>
    </xf>
    <xf numFmtId="0" fontId="16" fillId="3" borderId="0" xfId="0" applyFont="1" applyFill="1" applyAlignment="1">
      <alignment horizontal="center" vertical="center"/>
    </xf>
    <xf numFmtId="0" fontId="17" fillId="3" borderId="0" xfId="0" applyFont="1" applyFill="1" applyAlignment="1">
      <alignment horizontal="center" vertical="center"/>
    </xf>
    <xf numFmtId="0" fontId="20" fillId="7" borderId="0" xfId="0" applyFont="1" applyFill="1" applyBorder="1" applyAlignment="1">
      <alignment horizontal="center" vertical="center"/>
    </xf>
    <xf numFmtId="0" fontId="20" fillId="7" borderId="0" xfId="0" applyFont="1" applyFill="1" applyBorder="1" applyAlignment="1">
      <alignment vertical="center"/>
    </xf>
    <xf numFmtId="0" fontId="21" fillId="0" borderId="0" xfId="0" applyFont="1" applyFill="1" applyBorder="1" applyAlignment="1">
      <alignment vertical="top"/>
    </xf>
    <xf numFmtId="0" fontId="22" fillId="7" borderId="0" xfId="0" applyFont="1" applyFill="1" applyBorder="1" applyAlignment="1">
      <alignment horizontal="center" vertical="center"/>
    </xf>
    <xf numFmtId="0" fontId="22" fillId="7" borderId="0" xfId="0" applyFont="1" applyFill="1" applyBorder="1" applyAlignment="1">
      <alignment vertical="center"/>
    </xf>
    <xf numFmtId="0" fontId="23" fillId="0" borderId="0" xfId="0" applyFont="1" applyFill="1" applyBorder="1" applyAlignment="1">
      <alignment horizontal="left" vertical="top" wrapText="1"/>
    </xf>
    <xf numFmtId="165" fontId="23" fillId="0" borderId="0" xfId="50" applyNumberFormat="1" applyFont="1" applyFill="1" applyBorder="1" applyAlignment="1">
      <alignment horizontal="center" vertical="top"/>
    </xf>
    <xf numFmtId="0" fontId="23" fillId="0" borderId="0" xfId="0" applyFont="1" applyFill="1" applyBorder="1" applyAlignment="1">
      <alignment vertical="top" wrapText="1"/>
    </xf>
    <xf numFmtId="0" fontId="23" fillId="0" borderId="0" xfId="0" applyFont="1" applyFill="1" applyBorder="1" applyAlignment="1">
      <alignment vertical="top"/>
    </xf>
    <xf numFmtId="165" fontId="21" fillId="0" borderId="0" xfId="50" applyNumberFormat="1" applyFont="1" applyFill="1" applyBorder="1" applyAlignment="1">
      <alignment vertical="top"/>
    </xf>
    <xf numFmtId="0" fontId="21" fillId="0" borderId="0" xfId="0" applyFont="1" applyFill="1" applyBorder="1" applyAlignment="1">
      <alignment vertical="top" wrapText="1"/>
    </xf>
    <xf numFmtId="165" fontId="21" fillId="0" borderId="0" xfId="50" applyNumberFormat="1" applyFont="1" applyFill="1" applyBorder="1" applyAlignment="1">
      <alignment horizontal="center" vertical="top"/>
    </xf>
    <xf numFmtId="0" fontId="24" fillId="0" borderId="15" xfId="0" applyFont="1" applyFill="1" applyBorder="1" applyAlignment="1">
      <alignment horizontal="center" vertical="center"/>
    </xf>
    <xf numFmtId="165" fontId="24" fillId="0" borderId="15" xfId="50" applyNumberFormat="1" applyFont="1" applyFill="1" applyBorder="1" applyAlignment="1">
      <alignment horizontal="center" vertical="center" wrapText="1"/>
    </xf>
    <xf numFmtId="165" fontId="24" fillId="8" borderId="15" xfId="50" applyNumberFormat="1"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3" fillId="0" borderId="16" xfId="0" applyFont="1" applyFill="1" applyBorder="1" applyAlignment="1">
      <alignment vertical="top"/>
    </xf>
    <xf numFmtId="165" fontId="23" fillId="0" borderId="17" xfId="50" applyNumberFormat="1" applyFont="1" applyFill="1" applyBorder="1" applyAlignment="1">
      <alignment vertical="top"/>
    </xf>
    <xf numFmtId="165" fontId="23" fillId="8" borderId="17" xfId="50" applyNumberFormat="1" applyFont="1" applyFill="1" applyBorder="1" applyAlignment="1">
      <alignment vertical="top"/>
    </xf>
    <xf numFmtId="0" fontId="23" fillId="0" borderId="17" xfId="0" applyFont="1" applyFill="1" applyBorder="1" applyAlignment="1">
      <alignment vertical="top" wrapText="1"/>
    </xf>
    <xf numFmtId="165" fontId="23" fillId="0" borderId="17" xfId="50" applyNumberFormat="1" applyFont="1" applyFill="1" applyBorder="1" applyAlignment="1">
      <alignment horizontal="center" vertical="top"/>
    </xf>
    <xf numFmtId="0" fontId="23" fillId="0" borderId="18" xfId="0" applyFont="1" applyFill="1" applyBorder="1" applyAlignment="1">
      <alignment vertical="top" wrapText="1"/>
    </xf>
    <xf numFmtId="0" fontId="23" fillId="0" borderId="19" xfId="0" applyFont="1" applyFill="1" applyBorder="1" applyAlignment="1">
      <alignment vertical="top"/>
    </xf>
    <xf numFmtId="165" fontId="23" fillId="0" borderId="0" xfId="50" applyNumberFormat="1" applyFont="1" applyFill="1" applyBorder="1" applyAlignment="1">
      <alignment vertical="top"/>
    </xf>
    <xf numFmtId="165" fontId="23" fillId="8" borderId="0" xfId="50" applyNumberFormat="1" applyFont="1" applyFill="1" applyBorder="1" applyAlignment="1">
      <alignment vertical="top"/>
    </xf>
    <xf numFmtId="0" fontId="23" fillId="0" borderId="20" xfId="0" applyFont="1" applyFill="1" applyBorder="1" applyAlignment="1">
      <alignment vertical="top" wrapText="1"/>
    </xf>
    <xf numFmtId="0" fontId="24" fillId="9" borderId="21" xfId="0" applyFont="1" applyFill="1" applyBorder="1" applyAlignment="1">
      <alignment vertical="center"/>
    </xf>
    <xf numFmtId="165" fontId="24" fillId="9" borderId="22" xfId="50" applyNumberFormat="1" applyFont="1" applyFill="1" applyBorder="1" applyAlignment="1">
      <alignment vertical="center"/>
    </xf>
    <xf numFmtId="0" fontId="24" fillId="9" borderId="22" xfId="0" applyFont="1" applyFill="1" applyBorder="1" applyAlignment="1">
      <alignment vertical="center"/>
    </xf>
    <xf numFmtId="0" fontId="24" fillId="9" borderId="23" xfId="0" applyFont="1" applyFill="1" applyBorder="1" applyAlignment="1">
      <alignment vertical="center"/>
    </xf>
    <xf numFmtId="0" fontId="25" fillId="0" borderId="0" xfId="0" applyFont="1" applyFill="1" applyBorder="1"/>
    <xf numFmtId="0" fontId="28" fillId="7" borderId="0" xfId="0" applyFont="1" applyFill="1" applyBorder="1" applyAlignment="1">
      <alignment horizontal="center" vertical="center"/>
    </xf>
    <xf numFmtId="0" fontId="25" fillId="0" borderId="0" xfId="0" applyFont="1" applyFill="1" applyBorder="1" applyAlignment="1">
      <alignment horizontal="center" wrapText="1"/>
    </xf>
    <xf numFmtId="0" fontId="25" fillId="0" borderId="0" xfId="0" applyFont="1" applyFill="1" applyBorder="1" applyAlignment="1">
      <alignment horizontal="center" wrapText="1"/>
    </xf>
    <xf numFmtId="0" fontId="5" fillId="0" borderId="24" xfId="0" applyFont="1" applyFill="1" applyBorder="1" applyAlignment="1">
      <alignment horizontal="left" wrapText="1"/>
    </xf>
    <xf numFmtId="0" fontId="30" fillId="0" borderId="25" xfId="0" applyFont="1" applyFill="1" applyBorder="1" applyAlignment="1">
      <alignment horizontal="left" wrapText="1"/>
    </xf>
    <xf numFmtId="0" fontId="30" fillId="0" borderId="26" xfId="0" applyFont="1" applyFill="1" applyBorder="1" applyAlignment="1">
      <alignment horizontal="left" wrapText="1"/>
    </xf>
    <xf numFmtId="0" fontId="30" fillId="0" borderId="0" xfId="0" applyFont="1" applyFill="1" applyBorder="1"/>
    <xf numFmtId="0" fontId="5" fillId="0" borderId="0" xfId="0" applyFont="1" applyFill="1" applyBorder="1" applyAlignment="1">
      <alignment horizontal="left" wrapText="1"/>
    </xf>
    <xf numFmtId="0" fontId="30" fillId="0" borderId="0" xfId="0" applyFont="1" applyFill="1" applyBorder="1" applyAlignment="1">
      <alignment horizontal="left" wrapText="1"/>
    </xf>
    <xf numFmtId="0" fontId="30" fillId="0" borderId="0" xfId="0" applyFont="1" applyFill="1" applyBorder="1" applyAlignment="1">
      <alignment horizontal="center" wrapText="1"/>
    </xf>
    <xf numFmtId="0" fontId="26" fillId="0" borderId="0" xfId="0" applyFont="1" applyFill="1" applyBorder="1" applyAlignment="1"/>
    <xf numFmtId="0" fontId="30" fillId="0" borderId="0" xfId="0" applyFont="1" applyFill="1" applyBorder="1" applyAlignment="1">
      <alignment wrapText="1"/>
    </xf>
    <xf numFmtId="0" fontId="27" fillId="10" borderId="16" xfId="0" applyFont="1" applyFill="1" applyBorder="1" applyAlignment="1">
      <alignment horizontal="center"/>
    </xf>
    <xf numFmtId="0" fontId="27" fillId="10" borderId="17" xfId="0" applyFont="1" applyFill="1" applyBorder="1" applyAlignment="1">
      <alignment horizontal="center"/>
    </xf>
    <xf numFmtId="0" fontId="27" fillId="10" borderId="18" xfId="0" applyFont="1" applyFill="1" applyBorder="1" applyAlignment="1">
      <alignment horizontal="center"/>
    </xf>
    <xf numFmtId="0" fontId="27" fillId="10" borderId="24" xfId="0" applyFont="1" applyFill="1" applyBorder="1" applyAlignment="1">
      <alignment horizontal="center" wrapText="1"/>
    </xf>
    <xf numFmtId="0" fontId="27" fillId="10" borderId="25" xfId="0" applyFont="1" applyFill="1" applyBorder="1" applyAlignment="1">
      <alignment horizontal="center" wrapText="1"/>
    </xf>
    <xf numFmtId="0" fontId="14" fillId="10" borderId="12" xfId="0" applyFont="1" applyFill="1" applyBorder="1" applyAlignment="1">
      <alignment horizontal="center"/>
    </xf>
    <xf numFmtId="7" fontId="30" fillId="0" borderId="0" xfId="0" applyNumberFormat="1" applyFont="1" applyFill="1" applyBorder="1"/>
    <xf numFmtId="7" fontId="30" fillId="0" borderId="1" xfId="0" applyNumberFormat="1" applyFont="1" applyFill="1" applyBorder="1"/>
    <xf numFmtId="0" fontId="30" fillId="0" borderId="0" xfId="0" applyFont="1" applyFill="1" applyBorder="1" applyAlignment="1">
      <alignment horizontal="right" wrapText="1"/>
    </xf>
    <xf numFmtId="0" fontId="5" fillId="0" borderId="0" xfId="0" applyFont="1" applyFill="1" applyBorder="1" applyAlignment="1">
      <alignment wrapText="1"/>
    </xf>
  </cellXfs>
  <cellStyles count="62">
    <cellStyle name="Comma" xfId="50" builtinId="3"/>
    <cellStyle name="Comma 2" xfId="9"/>
    <cellStyle name="Comma 2 2" xfId="2"/>
    <cellStyle name="Comma 2 3" xfId="21"/>
    <cellStyle name="Comma 3" xfId="22"/>
    <cellStyle name="Comma 4" xfId="23"/>
    <cellStyle name="Comma 5" xfId="38"/>
    <cellStyle name="Comma 5 2" xfId="46"/>
    <cellStyle name="Comma 6" xfId="8"/>
    <cellStyle name="Comma 7" xfId="7"/>
    <cellStyle name="Comma 7 2" xfId="53"/>
    <cellStyle name="Comma 7 2 2" xfId="59"/>
    <cellStyle name="Comma 7 3" xfId="56"/>
    <cellStyle name="Currency" xfId="61" builtinId="4"/>
    <cellStyle name="Normal" xfId="0" builtinId="0"/>
    <cellStyle name="Normal 10" xfId="17"/>
    <cellStyle name="Normal 11" xfId="18"/>
    <cellStyle name="Normal 12" xfId="4"/>
    <cellStyle name="Normal 12 2" xfId="47"/>
    <cellStyle name="Normal 12 3" xfId="49"/>
    <cellStyle name="Normal 13" xfId="6"/>
    <cellStyle name="Normal 13 2" xfId="52"/>
    <cellStyle name="Normal 13 2 2" xfId="58"/>
    <cellStyle name="Normal 13 3" xfId="55"/>
    <cellStyle name="Normal 15" xfId="31"/>
    <cellStyle name="Normal 15 2" xfId="32"/>
    <cellStyle name="Normal 15 2 2" xfId="34"/>
    <cellStyle name="Normal 15 2 2 2" xfId="42"/>
    <cellStyle name="Normal 15 2 3" xfId="36"/>
    <cellStyle name="Normal 15 2 3 2" xfId="44"/>
    <cellStyle name="Normal 15 2 4" xfId="40"/>
    <cellStyle name="Normal 15 3" xfId="33"/>
    <cellStyle name="Normal 15 3 2" xfId="41"/>
    <cellStyle name="Normal 15 4" xfId="35"/>
    <cellStyle name="Normal 15 4 2" xfId="43"/>
    <cellStyle name="Normal 15 5" xfId="39"/>
    <cellStyle name="Normal 2" xfId="37"/>
    <cellStyle name="Normal 2 2" xfId="1"/>
    <cellStyle name="Normal 2 3" xfId="19"/>
    <cellStyle name="Normal 2 4" xfId="28"/>
    <cellStyle name="Normal 2 5" xfId="27"/>
    <cellStyle name="Normal 2 6" xfId="29"/>
    <cellStyle name="Normal 2 7" xfId="30"/>
    <cellStyle name="Normal 2 8" xfId="45"/>
    <cellStyle name="Normal 3" xfId="10"/>
    <cellStyle name="Normal 3 2" xfId="24"/>
    <cellStyle name="Normal 4" xfId="11"/>
    <cellStyle name="Normal 4 2" xfId="25"/>
    <cellStyle name="Normal 5" xfId="12"/>
    <cellStyle name="Normal 5 2" xfId="26"/>
    <cellStyle name="Normal 6" xfId="13"/>
    <cellStyle name="Normal 7" xfId="14"/>
    <cellStyle name="Normal 8" xfId="15"/>
    <cellStyle name="Normal 9" xfId="16"/>
    <cellStyle name="Normal_LOHReductionTemplate" xfId="51"/>
    <cellStyle name="Percent" xfId="3" builtinId="5"/>
    <cellStyle name="Percent 2" xfId="5"/>
    <cellStyle name="Percent 3" xfId="20"/>
    <cellStyle name="Percent 4" xfId="48"/>
    <cellStyle name="Percent 4 2" xfId="54"/>
    <cellStyle name="Percent 4 2 2" xfId="60"/>
    <cellStyle name="Percent 4 3" xfId="57"/>
  </cellStyles>
  <dxfs count="0"/>
  <tableStyles count="0" defaultTableStyle="TableStyleMedium9" defaultPivotStyle="PivotStyleLight16"/>
  <colors>
    <mruColors>
      <color rgb="FF004E38"/>
      <color rgb="FFD2C69E"/>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uth.hansen\AppData\Local\Microsoft\Windows\INetCache\Content.Outlook\579HLFOO\05_2021%20One-Time%20Proj%20Li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e-time"/>
    </sheetNames>
    <sheetDataSet>
      <sheetData sheetId="0">
        <row r="34">
          <cell r="A34" t="str">
            <v>1-time</v>
          </cell>
          <cell r="B34" t="str">
            <v>No</v>
          </cell>
        </row>
        <row r="35">
          <cell r="A35" t="str">
            <v>Intermittent</v>
          </cell>
          <cell r="B35" t="str">
            <v>Yes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43"/>
  <sheetViews>
    <sheetView tabSelected="1" zoomScale="80" zoomScaleNormal="80" workbookViewId="0">
      <selection activeCell="A2" sqref="A2"/>
    </sheetView>
  </sheetViews>
  <sheetFormatPr defaultColWidth="9.140625" defaultRowHeight="15" x14ac:dyDescent="0.2"/>
  <cols>
    <col min="1" max="1" width="22.140625" style="1" customWidth="1"/>
    <col min="2" max="2" width="16.28515625" style="1" customWidth="1"/>
    <col min="3" max="3" width="21.42578125" style="1" customWidth="1"/>
    <col min="4" max="4" width="20.140625" style="5" customWidth="1"/>
    <col min="5" max="5" width="85.7109375" style="2" customWidth="1"/>
    <col min="6" max="6" width="5.42578125" style="1" customWidth="1"/>
    <col min="7" max="16384" width="9.140625" style="1"/>
  </cols>
  <sheetData>
    <row r="1" spans="1:6" ht="55.5" customHeight="1" x14ac:dyDescent="0.2">
      <c r="A1" s="58" t="s">
        <v>33</v>
      </c>
      <c r="B1" s="58"/>
      <c r="C1" s="58"/>
      <c r="D1" s="58"/>
      <c r="E1" s="58"/>
    </row>
    <row r="2" spans="1:6" ht="31.5" customHeight="1" x14ac:dyDescent="0.2">
      <c r="A2" s="47" t="s">
        <v>28</v>
      </c>
    </row>
    <row r="3" spans="1:6" ht="30" customHeight="1" x14ac:dyDescent="0.2">
      <c r="A3" s="46" t="s">
        <v>29</v>
      </c>
      <c r="B3" s="40"/>
      <c r="C3" s="40"/>
      <c r="D3" s="41"/>
      <c r="E3" s="42"/>
    </row>
    <row r="5" spans="1:6" ht="15.75" x14ac:dyDescent="0.25">
      <c r="A5" s="3" t="s">
        <v>0</v>
      </c>
      <c r="B5" s="57"/>
      <c r="C5" s="57"/>
      <c r="D5" s="4"/>
    </row>
    <row r="6" spans="1:6" ht="15.75" hidden="1" x14ac:dyDescent="0.25">
      <c r="A6" s="3" t="s">
        <v>2</v>
      </c>
      <c r="B6" s="7"/>
    </row>
    <row r="7" spans="1:6" ht="15.75" x14ac:dyDescent="0.25">
      <c r="A7" s="3" t="s">
        <v>3</v>
      </c>
      <c r="B7" s="27"/>
      <c r="C7" s="19" t="s">
        <v>11</v>
      </c>
    </row>
    <row r="8" spans="1:6" ht="16.5" thickBot="1" x14ac:dyDescent="0.3">
      <c r="A8" s="3"/>
      <c r="B8" s="20"/>
      <c r="C8" s="19"/>
    </row>
    <row r="9" spans="1:6" ht="63.75" thickBot="1" x14ac:dyDescent="0.3">
      <c r="A9" s="43" t="s">
        <v>14</v>
      </c>
      <c r="B9" s="44" t="s">
        <v>1</v>
      </c>
      <c r="C9" s="44" t="s">
        <v>12</v>
      </c>
      <c r="D9" s="44" t="s">
        <v>18</v>
      </c>
      <c r="E9" s="45" t="s">
        <v>16</v>
      </c>
      <c r="F9" s="6"/>
    </row>
    <row r="21" spans="1:6" x14ac:dyDescent="0.2">
      <c r="C21" s="21"/>
    </row>
    <row r="22" spans="1:6" x14ac:dyDescent="0.2">
      <c r="B22" s="23" t="s">
        <v>24</v>
      </c>
      <c r="C22" s="22">
        <f>SUM(C10:C21)</f>
        <v>0</v>
      </c>
    </row>
    <row r="23" spans="1:6" x14ac:dyDescent="0.2">
      <c r="B23" s="23"/>
      <c r="C23" s="22"/>
    </row>
    <row r="24" spans="1:6" x14ac:dyDescent="0.2">
      <c r="B24" s="23"/>
      <c r="C24" s="22"/>
    </row>
    <row r="25" spans="1:6" ht="15.75" thickBot="1" x14ac:dyDescent="0.25"/>
    <row r="26" spans="1:6" ht="63.75" thickBot="1" x14ac:dyDescent="0.3">
      <c r="A26" s="43" t="s">
        <v>15</v>
      </c>
      <c r="B26" s="44" t="s">
        <v>1</v>
      </c>
      <c r="C26" s="44" t="s">
        <v>12</v>
      </c>
      <c r="D26" s="44" t="s">
        <v>17</v>
      </c>
      <c r="E26" s="45" t="s">
        <v>16</v>
      </c>
      <c r="F26" s="6"/>
    </row>
    <row r="38" spans="2:4" x14ac:dyDescent="0.2">
      <c r="C38" s="21"/>
    </row>
    <row r="39" spans="2:4" x14ac:dyDescent="0.2">
      <c r="B39" s="23" t="s">
        <v>19</v>
      </c>
      <c r="C39" s="22">
        <f>SUM(C27:C38)</f>
        <v>0</v>
      </c>
    </row>
    <row r="43" spans="2:4" ht="15.75" x14ac:dyDescent="0.25">
      <c r="B43" s="25" t="s">
        <v>20</v>
      </c>
      <c r="C43" s="26">
        <f>C39+C22</f>
        <v>0</v>
      </c>
      <c r="D43" s="24" t="s">
        <v>21</v>
      </c>
    </row>
  </sheetData>
  <mergeCells count="2">
    <mergeCell ref="B5:C5"/>
    <mergeCell ref="A1:E1"/>
  </mergeCells>
  <printOptions gridLines="1"/>
  <pageMargins left="0.7" right="0.7" top="0.63" bottom="0.53" header="0.3" footer="0.3"/>
  <pageSetup scale="70" orientation="landscape" r:id="rId1"/>
  <headerFooter>
    <oddHeader>&amp;C&amp;14Impact to Divisions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zoomScale="90" zoomScaleNormal="90" workbookViewId="0">
      <selection activeCell="B26" sqref="B26"/>
    </sheetView>
  </sheetViews>
  <sheetFormatPr defaultRowHeight="15" x14ac:dyDescent="0.25"/>
  <cols>
    <col min="1" max="1" width="40.140625" style="8" customWidth="1"/>
    <col min="2" max="2" width="19.5703125" style="8" customWidth="1"/>
    <col min="3" max="3" width="14" style="8" customWidth="1"/>
    <col min="4" max="4" width="1.7109375" style="8" customWidth="1"/>
    <col min="5" max="5" width="15" style="8" customWidth="1"/>
    <col min="6" max="16384" width="9.140625" style="8"/>
  </cols>
  <sheetData>
    <row r="1" spans="1:5" ht="30" x14ac:dyDescent="0.25">
      <c r="A1" s="59" t="s">
        <v>34</v>
      </c>
      <c r="B1" s="59"/>
      <c r="C1" s="59"/>
      <c r="D1" s="59"/>
      <c r="E1" s="59"/>
    </row>
    <row r="2" spans="1:5" ht="20.25" x14ac:dyDescent="0.25">
      <c r="A2" s="60" t="s">
        <v>27</v>
      </c>
      <c r="B2" s="60"/>
      <c r="C2" s="60"/>
      <c r="D2" s="60"/>
      <c r="E2" s="60"/>
    </row>
    <row r="3" spans="1:5" ht="20.25" x14ac:dyDescent="0.25">
      <c r="A3" s="60" t="s">
        <v>35</v>
      </c>
      <c r="B3" s="60"/>
      <c r="C3" s="60"/>
      <c r="D3" s="60"/>
      <c r="E3" s="60"/>
    </row>
    <row r="5" spans="1:5" ht="48" customHeight="1" x14ac:dyDescent="0.25">
      <c r="C5" s="53"/>
      <c r="D5" s="53"/>
      <c r="E5" s="48" t="s">
        <v>32</v>
      </c>
    </row>
    <row r="6" spans="1:5" ht="42" customHeight="1" x14ac:dyDescent="0.25">
      <c r="A6" s="35" t="s">
        <v>13</v>
      </c>
      <c r="B6" s="36"/>
      <c r="C6" s="54"/>
      <c r="D6" s="56"/>
      <c r="E6" s="54" t="s">
        <v>30</v>
      </c>
    </row>
    <row r="7" spans="1:5" ht="36" customHeight="1" x14ac:dyDescent="0.25">
      <c r="A7" s="33"/>
      <c r="B7" s="34" t="s">
        <v>25</v>
      </c>
      <c r="C7" s="50" t="s">
        <v>31</v>
      </c>
      <c r="D7" s="12"/>
      <c r="E7" s="18" t="s">
        <v>23</v>
      </c>
    </row>
    <row r="8" spans="1:5" ht="15.75" x14ac:dyDescent="0.25">
      <c r="A8" s="28" t="s">
        <v>4</v>
      </c>
      <c r="B8" s="29">
        <v>115199360</v>
      </c>
      <c r="C8" s="51">
        <f>$B$8/$B$17</f>
        <v>0.66611251810815542</v>
      </c>
      <c r="D8" s="13"/>
      <c r="E8" s="30">
        <f>C8*$E$17</f>
        <v>-11519935.733554993</v>
      </c>
    </row>
    <row r="9" spans="1:5" ht="15.75" x14ac:dyDescent="0.25">
      <c r="A9" s="14" t="s">
        <v>5</v>
      </c>
      <c r="B9" s="15">
        <v>21213452</v>
      </c>
      <c r="C9" s="52">
        <f>B9/$B$17</f>
        <v>0.12266167042496144</v>
      </c>
      <c r="D9" s="13"/>
      <c r="E9" s="16">
        <f t="shared" ref="E9:E16" si="0">C9*$E$17</f>
        <v>-2121345.1509353318</v>
      </c>
    </row>
    <row r="10" spans="1:5" ht="15.75" x14ac:dyDescent="0.25">
      <c r="A10" s="28" t="s">
        <v>22</v>
      </c>
      <c r="B10" s="29">
        <v>13634354</v>
      </c>
      <c r="C10" s="51">
        <f>B10/B17</f>
        <v>7.8837363989852041E-2</v>
      </c>
      <c r="D10" s="13"/>
      <c r="E10" s="30">
        <f t="shared" si="0"/>
        <v>-1363435.3684650543</v>
      </c>
    </row>
    <row r="11" spans="1:5" ht="15.75" x14ac:dyDescent="0.25">
      <c r="A11" s="14" t="s">
        <v>6</v>
      </c>
      <c r="B11" s="15">
        <v>8644222</v>
      </c>
      <c r="C11" s="52">
        <f>B11/B17</f>
        <v>4.9983129103372763E-2</v>
      </c>
      <c r="D11" s="13"/>
      <c r="E11" s="16">
        <f t="shared" si="0"/>
        <v>-864422.18000674841</v>
      </c>
    </row>
    <row r="12" spans="1:5" ht="15.75" x14ac:dyDescent="0.25">
      <c r="A12" s="28" t="s">
        <v>7</v>
      </c>
      <c r="B12" s="29">
        <v>4048074</v>
      </c>
      <c r="C12" s="51">
        <f>B12/B17</f>
        <v>2.3407011685031526E-2</v>
      </c>
      <c r="D12" s="13"/>
      <c r="E12" s="30">
        <f t="shared" si="0"/>
        <v>-404807.39063719532</v>
      </c>
    </row>
    <row r="13" spans="1:5" ht="15.75" x14ac:dyDescent="0.25">
      <c r="A13" s="14" t="s">
        <v>8</v>
      </c>
      <c r="B13" s="15">
        <v>4985094</v>
      </c>
      <c r="C13" s="52">
        <f>B13/B17</f>
        <v>2.8825103866426491E-2</v>
      </c>
      <c r="D13" s="13"/>
      <c r="E13" s="16">
        <f t="shared" si="0"/>
        <v>-498509.38846995845</v>
      </c>
    </row>
    <row r="14" spans="1:5" ht="15.75" x14ac:dyDescent="0.25">
      <c r="A14" s="28" t="s">
        <v>9</v>
      </c>
      <c r="B14" s="29">
        <v>3726489</v>
      </c>
      <c r="C14" s="51">
        <f>B14/B17</f>
        <v>2.154752397489311E-2</v>
      </c>
      <c r="D14" s="13"/>
      <c r="E14" s="30">
        <f t="shared" si="0"/>
        <v>-372648.89138099045</v>
      </c>
    </row>
    <row r="15" spans="1:5" ht="15.75" x14ac:dyDescent="0.25">
      <c r="A15" s="14" t="s">
        <v>26</v>
      </c>
      <c r="B15" s="15">
        <v>963642</v>
      </c>
      <c r="C15" s="52">
        <f>B15/B17</f>
        <v>5.572027476322604E-3</v>
      </c>
      <c r="D15" s="13"/>
      <c r="E15" s="16">
        <f t="shared" si="0"/>
        <v>-96364.197771189007</v>
      </c>
    </row>
    <row r="16" spans="1:5" ht="15.75" x14ac:dyDescent="0.25">
      <c r="A16" s="28" t="s">
        <v>10</v>
      </c>
      <c r="B16" s="29">
        <v>528107</v>
      </c>
      <c r="C16" s="51">
        <f>B16/B17</f>
        <v>3.0536513709845579E-3</v>
      </c>
      <c r="D16" s="13"/>
      <c r="E16" s="30">
        <f t="shared" si="0"/>
        <v>-52810.698778539445</v>
      </c>
    </row>
    <row r="17" spans="1:5" ht="15.75" x14ac:dyDescent="0.25">
      <c r="A17" s="37"/>
      <c r="B17" s="38">
        <f>SUM(B8:B16)</f>
        <v>172942794</v>
      </c>
      <c r="C17" s="55">
        <f>SUM(C8:C16)</f>
        <v>1</v>
      </c>
      <c r="D17" s="17"/>
      <c r="E17" s="39">
        <f>-ROUND(B17*0.1,0)</f>
        <v>-17294279</v>
      </c>
    </row>
    <row r="18" spans="1:5" ht="15.75" x14ac:dyDescent="0.25">
      <c r="A18" s="9"/>
      <c r="B18" s="10"/>
      <c r="C18" s="11"/>
      <c r="D18" s="32"/>
    </row>
    <row r="19" spans="1:5" x14ac:dyDescent="0.25">
      <c r="D19" s="31"/>
      <c r="E19" s="49"/>
    </row>
    <row r="20" spans="1:5" x14ac:dyDescent="0.25">
      <c r="D20" s="31"/>
    </row>
    <row r="21" spans="1:5" x14ac:dyDescent="0.25">
      <c r="D21" s="31"/>
    </row>
    <row r="22" spans="1:5" x14ac:dyDescent="0.25">
      <c r="D22" s="31"/>
    </row>
    <row r="23" spans="1:5" x14ac:dyDescent="0.25">
      <c r="D23" s="31"/>
    </row>
  </sheetData>
  <mergeCells count="3">
    <mergeCell ref="A1:E1"/>
    <mergeCell ref="A2:E2"/>
    <mergeCell ref="A3:E3"/>
  </mergeCells>
  <printOptions horizontalCentered="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9"/>
  <sheetViews>
    <sheetView workbookViewId="0">
      <selection activeCell="J13" sqref="J13"/>
    </sheetView>
  </sheetViews>
  <sheetFormatPr defaultRowHeight="15" x14ac:dyDescent="0.25"/>
  <cols>
    <col min="1" max="1" width="40.28515625" style="63" bestFit="1" customWidth="1"/>
    <col min="2" max="6" width="12.28515625" style="70" customWidth="1"/>
    <col min="7" max="7" width="50.7109375" style="71" customWidth="1"/>
    <col min="8" max="8" width="13.42578125" style="72" customWidth="1"/>
    <col min="9" max="9" width="50.7109375" style="71" customWidth="1"/>
    <col min="10" max="16384" width="9.140625" style="63"/>
  </cols>
  <sheetData>
    <row r="1" spans="1:9" ht="30" x14ac:dyDescent="0.25">
      <c r="A1" s="61" t="s">
        <v>36</v>
      </c>
      <c r="B1" s="61"/>
      <c r="C1" s="61"/>
      <c r="D1" s="61"/>
      <c r="E1" s="61"/>
      <c r="F1" s="61"/>
      <c r="G1" s="61"/>
      <c r="H1" s="62"/>
      <c r="I1" s="62"/>
    </row>
    <row r="2" spans="1:9" ht="20.25" x14ac:dyDescent="0.25">
      <c r="A2" s="64" t="s">
        <v>27</v>
      </c>
      <c r="B2" s="64"/>
      <c r="C2" s="64"/>
      <c r="D2" s="64"/>
      <c r="E2" s="64"/>
      <c r="F2" s="64"/>
      <c r="G2" s="64"/>
      <c r="H2" s="65"/>
      <c r="I2" s="65"/>
    </row>
    <row r="3" spans="1:9" s="69" customFormat="1" ht="58.5" customHeight="1" x14ac:dyDescent="0.25">
      <c r="A3" s="66" t="s">
        <v>157</v>
      </c>
      <c r="B3" s="66"/>
      <c r="C3" s="66"/>
      <c r="D3" s="66"/>
      <c r="E3" s="66"/>
      <c r="F3" s="66"/>
      <c r="G3" s="66"/>
      <c r="H3" s="67"/>
      <c r="I3" s="68"/>
    </row>
    <row r="4" spans="1:9" ht="15.75" thickBot="1" x14ac:dyDescent="0.3"/>
    <row r="5" spans="1:9" s="69" customFormat="1" ht="39" thickBot="1" x14ac:dyDescent="0.3">
      <c r="A5" s="73" t="s">
        <v>37</v>
      </c>
      <c r="B5" s="74" t="s">
        <v>38</v>
      </c>
      <c r="C5" s="74" t="s">
        <v>39</v>
      </c>
      <c r="D5" s="74" t="s">
        <v>40</v>
      </c>
      <c r="E5" s="75" t="s">
        <v>41</v>
      </c>
      <c r="F5" s="74" t="s">
        <v>42</v>
      </c>
      <c r="G5" s="73" t="s">
        <v>43</v>
      </c>
      <c r="H5" s="76" t="s">
        <v>44</v>
      </c>
      <c r="I5" s="73" t="s">
        <v>45</v>
      </c>
    </row>
    <row r="6" spans="1:9" s="69" customFormat="1" ht="12.75" x14ac:dyDescent="0.25">
      <c r="A6" s="77" t="s">
        <v>46</v>
      </c>
      <c r="B6" s="78">
        <v>49500</v>
      </c>
      <c r="C6" s="78">
        <v>49500</v>
      </c>
      <c r="D6" s="78">
        <v>49500</v>
      </c>
      <c r="E6" s="79"/>
      <c r="F6" s="78">
        <f t="shared" ref="F6:F15" si="0">E6-D6</f>
        <v>-49500</v>
      </c>
      <c r="G6" s="80" t="s">
        <v>47</v>
      </c>
      <c r="H6" s="81" t="s">
        <v>48</v>
      </c>
      <c r="I6" s="82"/>
    </row>
    <row r="7" spans="1:9" s="69" customFormat="1" ht="25.5" x14ac:dyDescent="0.25">
      <c r="A7" s="83" t="s">
        <v>49</v>
      </c>
      <c r="B7" s="84">
        <v>124000</v>
      </c>
      <c r="C7" s="84">
        <v>143746.34</v>
      </c>
      <c r="D7" s="84">
        <v>144000</v>
      </c>
      <c r="E7" s="85"/>
      <c r="F7" s="84">
        <f t="shared" si="0"/>
        <v>-144000</v>
      </c>
      <c r="G7" s="68" t="s">
        <v>50</v>
      </c>
      <c r="H7" s="67" t="s">
        <v>48</v>
      </c>
      <c r="I7" s="86"/>
    </row>
    <row r="8" spans="1:9" s="69" customFormat="1" ht="25.5" x14ac:dyDescent="0.25">
      <c r="A8" s="83" t="s">
        <v>51</v>
      </c>
      <c r="B8" s="84">
        <v>20000</v>
      </c>
      <c r="C8" s="84">
        <v>17570.310000000001</v>
      </c>
      <c r="D8" s="84">
        <v>20000</v>
      </c>
      <c r="E8" s="85"/>
      <c r="F8" s="84">
        <f t="shared" si="0"/>
        <v>-20000</v>
      </c>
      <c r="G8" s="68" t="s">
        <v>52</v>
      </c>
      <c r="H8" s="67" t="s">
        <v>48</v>
      </c>
      <c r="I8" s="86"/>
    </row>
    <row r="9" spans="1:9" s="69" customFormat="1" ht="25.5" x14ac:dyDescent="0.25">
      <c r="A9" s="83" t="s">
        <v>53</v>
      </c>
      <c r="B9" s="84">
        <v>29550</v>
      </c>
      <c r="C9" s="84">
        <v>0</v>
      </c>
      <c r="D9" s="84">
        <v>29550</v>
      </c>
      <c r="E9" s="85"/>
      <c r="F9" s="84">
        <f t="shared" si="0"/>
        <v>-29550</v>
      </c>
      <c r="G9" s="68" t="s">
        <v>54</v>
      </c>
      <c r="H9" s="67" t="s">
        <v>48</v>
      </c>
      <c r="I9" s="86"/>
    </row>
    <row r="10" spans="1:9" s="69" customFormat="1" ht="25.5" x14ac:dyDescent="0.25">
      <c r="A10" s="83" t="s">
        <v>55</v>
      </c>
      <c r="B10" s="84">
        <v>50000</v>
      </c>
      <c r="C10" s="84">
        <v>69057.509999999995</v>
      </c>
      <c r="D10" s="84">
        <v>50000</v>
      </c>
      <c r="E10" s="85"/>
      <c r="F10" s="84">
        <f t="shared" si="0"/>
        <v>-50000</v>
      </c>
      <c r="G10" s="68" t="s">
        <v>56</v>
      </c>
      <c r="H10" s="67" t="s">
        <v>48</v>
      </c>
      <c r="I10" s="86"/>
    </row>
    <row r="11" spans="1:9" s="69" customFormat="1" ht="25.5" x14ac:dyDescent="0.25">
      <c r="A11" s="83" t="s">
        <v>57</v>
      </c>
      <c r="B11" s="84">
        <v>800000</v>
      </c>
      <c r="C11" s="84">
        <v>702687.89</v>
      </c>
      <c r="D11" s="84">
        <v>800000</v>
      </c>
      <c r="E11" s="85"/>
      <c r="F11" s="84">
        <f t="shared" si="0"/>
        <v>-800000</v>
      </c>
      <c r="G11" s="68" t="s">
        <v>58</v>
      </c>
      <c r="H11" s="67" t="s">
        <v>48</v>
      </c>
      <c r="I11" s="86"/>
    </row>
    <row r="12" spans="1:9" s="69" customFormat="1" ht="25.5" x14ac:dyDescent="0.25">
      <c r="A12" s="83" t="s">
        <v>59</v>
      </c>
      <c r="B12" s="84">
        <v>7500</v>
      </c>
      <c r="C12" s="84">
        <v>0</v>
      </c>
      <c r="D12" s="84">
        <v>8250</v>
      </c>
      <c r="E12" s="85"/>
      <c r="F12" s="84">
        <f t="shared" si="0"/>
        <v>-8250</v>
      </c>
      <c r="G12" s="68" t="s">
        <v>60</v>
      </c>
      <c r="H12" s="67" t="s">
        <v>48</v>
      </c>
      <c r="I12" s="86"/>
    </row>
    <row r="13" spans="1:9" s="69" customFormat="1" ht="38.25" x14ac:dyDescent="0.25">
      <c r="A13" s="83" t="s">
        <v>61</v>
      </c>
      <c r="B13" s="84">
        <v>50000</v>
      </c>
      <c r="C13" s="84">
        <v>52747</v>
      </c>
      <c r="D13" s="84">
        <v>50000</v>
      </c>
      <c r="E13" s="85"/>
      <c r="F13" s="84">
        <f t="shared" si="0"/>
        <v>-50000</v>
      </c>
      <c r="G13" s="68" t="s">
        <v>62</v>
      </c>
      <c r="H13" s="67" t="s">
        <v>48</v>
      </c>
      <c r="I13" s="86"/>
    </row>
    <row r="14" spans="1:9" s="69" customFormat="1" ht="51" x14ac:dyDescent="0.25">
      <c r="A14" s="83" t="s">
        <v>63</v>
      </c>
      <c r="B14" s="84">
        <v>96300</v>
      </c>
      <c r="C14" s="84">
        <v>0</v>
      </c>
      <c r="D14" s="84">
        <v>96300</v>
      </c>
      <c r="E14" s="85"/>
      <c r="F14" s="84">
        <f t="shared" si="0"/>
        <v>-96300</v>
      </c>
      <c r="G14" s="68" t="s">
        <v>64</v>
      </c>
      <c r="H14" s="67" t="s">
        <v>48</v>
      </c>
      <c r="I14" s="86"/>
    </row>
    <row r="15" spans="1:9" s="69" customFormat="1" ht="38.25" x14ac:dyDescent="0.25">
      <c r="A15" s="83" t="s">
        <v>65</v>
      </c>
      <c r="B15" s="84">
        <v>265390</v>
      </c>
      <c r="C15" s="84"/>
      <c r="D15" s="84">
        <v>397220</v>
      </c>
      <c r="E15" s="85"/>
      <c r="F15" s="84">
        <f t="shared" si="0"/>
        <v>-397220</v>
      </c>
      <c r="G15" s="68" t="s">
        <v>66</v>
      </c>
      <c r="H15" s="67" t="s">
        <v>48</v>
      </c>
      <c r="I15" s="86"/>
    </row>
    <row r="16" spans="1:9" s="69" customFormat="1" ht="13.5" thickBot="1" x14ac:dyDescent="0.3">
      <c r="A16" s="87" t="s">
        <v>4</v>
      </c>
      <c r="B16" s="88">
        <f>SUM(B6:B15)</f>
        <v>1492240</v>
      </c>
      <c r="C16" s="88">
        <f t="shared" ref="C16:F16" si="1">SUM(C6:C15)</f>
        <v>1035309.05</v>
      </c>
      <c r="D16" s="88">
        <f t="shared" si="1"/>
        <v>1644820</v>
      </c>
      <c r="E16" s="88">
        <f t="shared" si="1"/>
        <v>0</v>
      </c>
      <c r="F16" s="88">
        <f t="shared" si="1"/>
        <v>-1644820</v>
      </c>
      <c r="G16" s="89"/>
      <c r="H16" s="89"/>
      <c r="I16" s="90"/>
    </row>
    <row r="17" spans="1:9" s="69" customFormat="1" ht="25.5" x14ac:dyDescent="0.25">
      <c r="A17" s="77" t="s">
        <v>67</v>
      </c>
      <c r="B17" s="78">
        <v>200000</v>
      </c>
      <c r="C17" s="78">
        <v>136335.21</v>
      </c>
      <c r="D17" s="78">
        <v>250000</v>
      </c>
      <c r="E17" s="79"/>
      <c r="F17" s="78">
        <f t="shared" ref="F17:F43" si="2">E17-D17</f>
        <v>-250000</v>
      </c>
      <c r="G17" s="80" t="s">
        <v>68</v>
      </c>
      <c r="H17" s="81" t="s">
        <v>48</v>
      </c>
      <c r="I17" s="82"/>
    </row>
    <row r="18" spans="1:9" s="69" customFormat="1" ht="25.5" x14ac:dyDescent="0.25">
      <c r="A18" s="83" t="s">
        <v>69</v>
      </c>
      <c r="B18" s="84">
        <v>25000</v>
      </c>
      <c r="C18" s="84">
        <v>17695.22</v>
      </c>
      <c r="D18" s="84">
        <v>25000</v>
      </c>
      <c r="E18" s="85"/>
      <c r="F18" s="84">
        <f t="shared" si="2"/>
        <v>-25000</v>
      </c>
      <c r="G18" s="68" t="s">
        <v>70</v>
      </c>
      <c r="H18" s="67" t="s">
        <v>48</v>
      </c>
      <c r="I18" s="86"/>
    </row>
    <row r="19" spans="1:9" s="69" customFormat="1" ht="12.75" x14ac:dyDescent="0.25">
      <c r="A19" s="83" t="s">
        <v>71</v>
      </c>
      <c r="B19" s="84">
        <v>40478</v>
      </c>
      <c r="C19" s="84">
        <v>40478</v>
      </c>
      <c r="D19" s="84">
        <v>72894</v>
      </c>
      <c r="E19" s="85"/>
      <c r="F19" s="84">
        <f t="shared" si="2"/>
        <v>-72894</v>
      </c>
      <c r="G19" s="68" t="s">
        <v>72</v>
      </c>
      <c r="H19" s="67" t="s">
        <v>48</v>
      </c>
      <c r="I19" s="86"/>
    </row>
    <row r="20" spans="1:9" s="69" customFormat="1" ht="25.5" x14ac:dyDescent="0.25">
      <c r="A20" s="83" t="s">
        <v>73</v>
      </c>
      <c r="B20" s="84">
        <v>10000</v>
      </c>
      <c r="C20" s="84">
        <v>8799.91</v>
      </c>
      <c r="D20" s="84">
        <v>8000</v>
      </c>
      <c r="E20" s="85"/>
      <c r="F20" s="84">
        <f t="shared" si="2"/>
        <v>-8000</v>
      </c>
      <c r="G20" s="68" t="s">
        <v>74</v>
      </c>
      <c r="H20" s="67" t="s">
        <v>48</v>
      </c>
      <c r="I20" s="86"/>
    </row>
    <row r="21" spans="1:9" s="69" customFormat="1" ht="25.5" x14ac:dyDescent="0.25">
      <c r="A21" s="83" t="s">
        <v>75</v>
      </c>
      <c r="B21" s="84">
        <v>7592017</v>
      </c>
      <c r="C21" s="84">
        <v>7392137</v>
      </c>
      <c r="D21" s="84">
        <v>8000000</v>
      </c>
      <c r="E21" s="85"/>
      <c r="F21" s="84">
        <f t="shared" si="2"/>
        <v>-8000000</v>
      </c>
      <c r="G21" s="68" t="s">
        <v>76</v>
      </c>
      <c r="H21" s="67" t="s">
        <v>48</v>
      </c>
      <c r="I21" s="86"/>
    </row>
    <row r="22" spans="1:9" s="69" customFormat="1" ht="25.5" x14ac:dyDescent="0.25">
      <c r="A22" s="83" t="s">
        <v>77</v>
      </c>
      <c r="B22" s="84">
        <v>757460</v>
      </c>
      <c r="C22" s="84">
        <v>662165.92000000004</v>
      </c>
      <c r="D22" s="84">
        <v>811193</v>
      </c>
      <c r="E22" s="85"/>
      <c r="F22" s="84">
        <f t="shared" si="2"/>
        <v>-811193</v>
      </c>
      <c r="G22" s="68" t="s">
        <v>78</v>
      </c>
      <c r="H22" s="67" t="s">
        <v>48</v>
      </c>
      <c r="I22" s="86"/>
    </row>
    <row r="23" spans="1:9" s="69" customFormat="1" ht="12.75" x14ac:dyDescent="0.25">
      <c r="A23" s="83" t="s">
        <v>79</v>
      </c>
      <c r="B23" s="84">
        <v>757086</v>
      </c>
      <c r="C23" s="84">
        <v>638656.06000000006</v>
      </c>
      <c r="D23" s="84">
        <v>755549</v>
      </c>
      <c r="E23" s="85"/>
      <c r="F23" s="84">
        <f t="shared" si="2"/>
        <v>-755549</v>
      </c>
      <c r="G23" s="68" t="s">
        <v>80</v>
      </c>
      <c r="H23" s="67" t="s">
        <v>48</v>
      </c>
      <c r="I23" s="86"/>
    </row>
    <row r="24" spans="1:9" s="69" customFormat="1" ht="25.5" x14ac:dyDescent="0.25">
      <c r="A24" s="83" t="s">
        <v>81</v>
      </c>
      <c r="B24" s="84">
        <v>408201</v>
      </c>
      <c r="C24" s="84">
        <v>374841</v>
      </c>
      <c r="D24" s="84">
        <v>473494</v>
      </c>
      <c r="E24" s="85"/>
      <c r="F24" s="84">
        <f t="shared" si="2"/>
        <v>-473494</v>
      </c>
      <c r="G24" s="68" t="s">
        <v>82</v>
      </c>
      <c r="H24" s="67" t="s">
        <v>48</v>
      </c>
      <c r="I24" s="86"/>
    </row>
    <row r="25" spans="1:9" s="69" customFormat="1" ht="25.5" x14ac:dyDescent="0.25">
      <c r="A25" s="83" t="s">
        <v>83</v>
      </c>
      <c r="B25" s="84">
        <v>1557550</v>
      </c>
      <c r="C25" s="84">
        <v>1325635.53</v>
      </c>
      <c r="D25" s="84">
        <v>1780785</v>
      </c>
      <c r="E25" s="85"/>
      <c r="F25" s="84">
        <f t="shared" si="2"/>
        <v>-1780785</v>
      </c>
      <c r="G25" s="68" t="s">
        <v>84</v>
      </c>
      <c r="H25" s="67" t="s">
        <v>48</v>
      </c>
      <c r="I25" s="86"/>
    </row>
    <row r="26" spans="1:9" s="69" customFormat="1" ht="38.25" x14ac:dyDescent="0.25">
      <c r="A26" s="83" t="s">
        <v>85</v>
      </c>
      <c r="B26" s="84">
        <v>125884</v>
      </c>
      <c r="C26" s="84">
        <v>95112</v>
      </c>
      <c r="D26" s="84">
        <v>110000</v>
      </c>
      <c r="E26" s="85"/>
      <c r="F26" s="84">
        <f t="shared" si="2"/>
        <v>-110000</v>
      </c>
      <c r="G26" s="68" t="s">
        <v>86</v>
      </c>
      <c r="H26" s="67" t="s">
        <v>48</v>
      </c>
      <c r="I26" s="86"/>
    </row>
    <row r="27" spans="1:9" s="69" customFormat="1" ht="25.5" x14ac:dyDescent="0.25">
      <c r="A27" s="83" t="s">
        <v>87</v>
      </c>
      <c r="B27" s="84">
        <v>128000</v>
      </c>
      <c r="C27" s="84">
        <v>122765.88</v>
      </c>
      <c r="D27" s="84">
        <v>128000</v>
      </c>
      <c r="E27" s="85"/>
      <c r="F27" s="84">
        <f t="shared" si="2"/>
        <v>-128000</v>
      </c>
      <c r="G27" s="68" t="s">
        <v>88</v>
      </c>
      <c r="H27" s="67" t="s">
        <v>48</v>
      </c>
      <c r="I27" s="86"/>
    </row>
    <row r="28" spans="1:9" s="69" customFormat="1" ht="25.5" x14ac:dyDescent="0.25">
      <c r="A28" s="83" t="s">
        <v>89</v>
      </c>
      <c r="B28" s="84">
        <v>565342</v>
      </c>
      <c r="C28" s="84">
        <v>565342</v>
      </c>
      <c r="D28" s="84">
        <v>713816</v>
      </c>
      <c r="E28" s="85"/>
      <c r="F28" s="84">
        <f t="shared" si="2"/>
        <v>-713816</v>
      </c>
      <c r="G28" s="68" t="s">
        <v>90</v>
      </c>
      <c r="H28" s="67" t="s">
        <v>48</v>
      </c>
      <c r="I28" s="86"/>
    </row>
    <row r="29" spans="1:9" s="69" customFormat="1" ht="25.5" x14ac:dyDescent="0.25">
      <c r="A29" s="83" t="s">
        <v>91</v>
      </c>
      <c r="B29" s="84">
        <v>23000</v>
      </c>
      <c r="C29" s="84">
        <v>13924.58</v>
      </c>
      <c r="D29" s="84">
        <v>23000</v>
      </c>
      <c r="E29" s="85"/>
      <c r="F29" s="84">
        <f t="shared" si="2"/>
        <v>-23000</v>
      </c>
      <c r="G29" s="68" t="s">
        <v>92</v>
      </c>
      <c r="H29" s="67" t="s">
        <v>48</v>
      </c>
      <c r="I29" s="86"/>
    </row>
    <row r="30" spans="1:9" s="69" customFormat="1" ht="25.5" x14ac:dyDescent="0.25">
      <c r="A30" s="83" t="s">
        <v>93</v>
      </c>
      <c r="B30" s="84">
        <v>20000</v>
      </c>
      <c r="C30" s="84">
        <v>40320.68</v>
      </c>
      <c r="D30" s="84">
        <v>20000</v>
      </c>
      <c r="E30" s="85"/>
      <c r="F30" s="84">
        <f t="shared" si="2"/>
        <v>-20000</v>
      </c>
      <c r="G30" s="68" t="s">
        <v>94</v>
      </c>
      <c r="H30" s="67" t="s">
        <v>48</v>
      </c>
      <c r="I30" s="86"/>
    </row>
    <row r="31" spans="1:9" s="69" customFormat="1" ht="38.25" x14ac:dyDescent="0.25">
      <c r="A31" s="83" t="s">
        <v>95</v>
      </c>
      <c r="B31" s="84">
        <v>100000</v>
      </c>
      <c r="C31" s="84">
        <v>0</v>
      </c>
      <c r="D31" s="84">
        <v>100000</v>
      </c>
      <c r="E31" s="85"/>
      <c r="F31" s="84">
        <f t="shared" si="2"/>
        <v>-100000</v>
      </c>
      <c r="G31" s="68" t="s">
        <v>96</v>
      </c>
      <c r="H31" s="67" t="s">
        <v>48</v>
      </c>
      <c r="I31" s="86"/>
    </row>
    <row r="32" spans="1:9" s="69" customFormat="1" ht="25.5" x14ac:dyDescent="0.25">
      <c r="A32" s="83" t="s">
        <v>97</v>
      </c>
      <c r="B32" s="84">
        <v>50000</v>
      </c>
      <c r="C32" s="84">
        <v>43462.04</v>
      </c>
      <c r="D32" s="84">
        <v>50000</v>
      </c>
      <c r="E32" s="85"/>
      <c r="F32" s="84">
        <f t="shared" si="2"/>
        <v>-50000</v>
      </c>
      <c r="G32" s="68" t="s">
        <v>98</v>
      </c>
      <c r="H32" s="67" t="s">
        <v>48</v>
      </c>
      <c r="I32" s="86"/>
    </row>
    <row r="33" spans="1:9" s="69" customFormat="1" ht="38.25" x14ac:dyDescent="0.25">
      <c r="A33" s="83" t="s">
        <v>99</v>
      </c>
      <c r="B33" s="84">
        <v>28000</v>
      </c>
      <c r="C33" s="84">
        <v>28476.59</v>
      </c>
      <c r="D33" s="84">
        <v>30000</v>
      </c>
      <c r="E33" s="85"/>
      <c r="F33" s="84">
        <f t="shared" si="2"/>
        <v>-30000</v>
      </c>
      <c r="G33" s="68" t="s">
        <v>100</v>
      </c>
      <c r="H33" s="67" t="s">
        <v>48</v>
      </c>
      <c r="I33" s="86"/>
    </row>
    <row r="34" spans="1:9" s="69" customFormat="1" ht="25.5" x14ac:dyDescent="0.25">
      <c r="A34" s="83" t="s">
        <v>101</v>
      </c>
      <c r="B34" s="84">
        <v>5000</v>
      </c>
      <c r="C34" s="84">
        <v>11313</v>
      </c>
      <c r="D34" s="84">
        <v>5000</v>
      </c>
      <c r="E34" s="85"/>
      <c r="F34" s="84">
        <f t="shared" si="2"/>
        <v>-5000</v>
      </c>
      <c r="G34" s="68" t="s">
        <v>102</v>
      </c>
      <c r="H34" s="67" t="s">
        <v>48</v>
      </c>
      <c r="I34" s="86"/>
    </row>
    <row r="35" spans="1:9" s="69" customFormat="1" ht="25.5" x14ac:dyDescent="0.25">
      <c r="A35" s="83" t="s">
        <v>103</v>
      </c>
      <c r="B35" s="84">
        <v>4800000</v>
      </c>
      <c r="C35" s="84">
        <v>4859243.8499999996</v>
      </c>
      <c r="D35" s="84">
        <v>5000000</v>
      </c>
      <c r="E35" s="85"/>
      <c r="F35" s="84">
        <f t="shared" si="2"/>
        <v>-5000000</v>
      </c>
      <c r="G35" s="68" t="s">
        <v>104</v>
      </c>
      <c r="H35" s="67" t="s">
        <v>48</v>
      </c>
      <c r="I35" s="86"/>
    </row>
    <row r="36" spans="1:9" s="69" customFormat="1" ht="25.5" x14ac:dyDescent="0.25">
      <c r="A36" s="83" t="s">
        <v>105</v>
      </c>
      <c r="B36" s="84">
        <v>72000</v>
      </c>
      <c r="C36" s="84">
        <v>45005.09</v>
      </c>
      <c r="D36" s="84">
        <v>72000</v>
      </c>
      <c r="E36" s="85"/>
      <c r="F36" s="84">
        <f t="shared" si="2"/>
        <v>-72000</v>
      </c>
      <c r="G36" s="68" t="s">
        <v>106</v>
      </c>
      <c r="H36" s="67" t="s">
        <v>48</v>
      </c>
      <c r="I36" s="86"/>
    </row>
    <row r="37" spans="1:9" s="69" customFormat="1" ht="38.25" x14ac:dyDescent="0.25">
      <c r="A37" s="83" t="s">
        <v>107</v>
      </c>
      <c r="B37" s="84">
        <v>75000</v>
      </c>
      <c r="C37" s="84">
        <v>70412.77</v>
      </c>
      <c r="D37" s="84">
        <v>75000</v>
      </c>
      <c r="E37" s="85"/>
      <c r="F37" s="84">
        <f t="shared" si="2"/>
        <v>-75000</v>
      </c>
      <c r="G37" s="68" t="s">
        <v>108</v>
      </c>
      <c r="H37" s="67" t="s">
        <v>48</v>
      </c>
      <c r="I37" s="86"/>
    </row>
    <row r="38" spans="1:9" s="69" customFormat="1" ht="76.5" x14ac:dyDescent="0.25">
      <c r="A38" s="83" t="s">
        <v>109</v>
      </c>
      <c r="B38" s="84">
        <v>50000</v>
      </c>
      <c r="C38" s="84">
        <v>42767.97</v>
      </c>
      <c r="D38" s="84">
        <v>50000</v>
      </c>
      <c r="E38" s="85"/>
      <c r="F38" s="84">
        <f t="shared" si="2"/>
        <v>-50000</v>
      </c>
      <c r="G38" s="68" t="s">
        <v>110</v>
      </c>
      <c r="H38" s="67" t="s">
        <v>48</v>
      </c>
      <c r="I38" s="86"/>
    </row>
    <row r="39" spans="1:9" s="69" customFormat="1" ht="12.75" x14ac:dyDescent="0.25">
      <c r="A39" s="83" t="s">
        <v>111</v>
      </c>
      <c r="B39" s="84">
        <v>100000</v>
      </c>
      <c r="C39" s="84">
        <v>222359</v>
      </c>
      <c r="D39" s="84">
        <v>100000</v>
      </c>
      <c r="E39" s="85"/>
      <c r="F39" s="84">
        <f t="shared" si="2"/>
        <v>-100000</v>
      </c>
      <c r="G39" s="68" t="s">
        <v>112</v>
      </c>
      <c r="H39" s="67" t="s">
        <v>48</v>
      </c>
      <c r="I39" s="86"/>
    </row>
    <row r="40" spans="1:9" s="69" customFormat="1" ht="25.5" x14ac:dyDescent="0.25">
      <c r="A40" s="83" t="s">
        <v>113</v>
      </c>
      <c r="B40" s="84">
        <v>160000</v>
      </c>
      <c r="C40" s="84">
        <v>159615.93</v>
      </c>
      <c r="D40" s="84">
        <v>160000</v>
      </c>
      <c r="E40" s="85"/>
      <c r="F40" s="84">
        <f t="shared" si="2"/>
        <v>-160000</v>
      </c>
      <c r="G40" s="68" t="s">
        <v>114</v>
      </c>
      <c r="H40" s="67" t="s">
        <v>48</v>
      </c>
      <c r="I40" s="86"/>
    </row>
    <row r="41" spans="1:9" s="69" customFormat="1" ht="51" x14ac:dyDescent="0.25">
      <c r="A41" s="83" t="s">
        <v>115</v>
      </c>
      <c r="B41" s="84">
        <v>40000</v>
      </c>
      <c r="C41" s="84">
        <v>0</v>
      </c>
      <c r="D41" s="84">
        <v>40000</v>
      </c>
      <c r="E41" s="85"/>
      <c r="F41" s="84">
        <f t="shared" si="2"/>
        <v>-40000</v>
      </c>
      <c r="G41" s="68" t="s">
        <v>116</v>
      </c>
      <c r="H41" s="67" t="s">
        <v>48</v>
      </c>
      <c r="I41" s="86"/>
    </row>
    <row r="42" spans="1:9" s="69" customFormat="1" ht="38.25" x14ac:dyDescent="0.25">
      <c r="A42" s="83" t="s">
        <v>117</v>
      </c>
      <c r="B42" s="84">
        <v>6000</v>
      </c>
      <c r="C42" s="84">
        <v>0</v>
      </c>
      <c r="D42" s="84">
        <v>6000</v>
      </c>
      <c r="E42" s="85"/>
      <c r="F42" s="84">
        <f t="shared" si="2"/>
        <v>-6000</v>
      </c>
      <c r="G42" s="68" t="s">
        <v>118</v>
      </c>
      <c r="H42" s="67" t="s">
        <v>48</v>
      </c>
      <c r="I42" s="86"/>
    </row>
    <row r="43" spans="1:9" s="69" customFormat="1" ht="38.25" x14ac:dyDescent="0.25">
      <c r="A43" s="83" t="s">
        <v>119</v>
      </c>
      <c r="B43" s="84">
        <v>100000</v>
      </c>
      <c r="C43" s="84"/>
      <c r="D43" s="84">
        <v>100000</v>
      </c>
      <c r="E43" s="85"/>
      <c r="F43" s="84">
        <f t="shared" si="2"/>
        <v>-100000</v>
      </c>
      <c r="G43" s="68" t="s">
        <v>120</v>
      </c>
      <c r="H43" s="67" t="s">
        <v>48</v>
      </c>
      <c r="I43" s="86"/>
    </row>
    <row r="44" spans="1:9" s="69" customFormat="1" ht="13.5" thickBot="1" x14ac:dyDescent="0.3">
      <c r="A44" s="87" t="s">
        <v>121</v>
      </c>
      <c r="B44" s="88">
        <f>SUM(B17:B43)</f>
        <v>17796018</v>
      </c>
      <c r="C44" s="88">
        <f t="shared" ref="C44:F44" si="3">SUM(C17:C43)</f>
        <v>16916865.23</v>
      </c>
      <c r="D44" s="88">
        <f t="shared" si="3"/>
        <v>18959731</v>
      </c>
      <c r="E44" s="88">
        <f t="shared" si="3"/>
        <v>0</v>
      </c>
      <c r="F44" s="88">
        <f t="shared" si="3"/>
        <v>-18959731</v>
      </c>
      <c r="G44" s="89"/>
      <c r="H44" s="89"/>
      <c r="I44" s="90"/>
    </row>
    <row r="45" spans="1:9" s="69" customFormat="1" ht="12.75" x14ac:dyDescent="0.25">
      <c r="A45" s="77" t="s">
        <v>122</v>
      </c>
      <c r="B45" s="78">
        <v>98600</v>
      </c>
      <c r="C45" s="78">
        <v>12505</v>
      </c>
      <c r="D45" s="78">
        <v>98600</v>
      </c>
      <c r="E45" s="79"/>
      <c r="F45" s="78">
        <f>E45-D45</f>
        <v>-98600</v>
      </c>
      <c r="G45" s="80" t="s">
        <v>123</v>
      </c>
      <c r="H45" s="81" t="s">
        <v>48</v>
      </c>
      <c r="I45" s="82"/>
    </row>
    <row r="46" spans="1:9" s="69" customFormat="1" ht="25.5" x14ac:dyDescent="0.25">
      <c r="A46" s="83" t="s">
        <v>124</v>
      </c>
      <c r="B46" s="84">
        <v>175000</v>
      </c>
      <c r="C46" s="84">
        <v>175000</v>
      </c>
      <c r="D46" s="84">
        <v>275000</v>
      </c>
      <c r="E46" s="85"/>
      <c r="F46" s="84">
        <f>E46-D46</f>
        <v>-275000</v>
      </c>
      <c r="G46" s="68" t="s">
        <v>125</v>
      </c>
      <c r="H46" s="67" t="s">
        <v>48</v>
      </c>
      <c r="I46" s="86"/>
    </row>
    <row r="47" spans="1:9" s="69" customFormat="1" ht="12.75" x14ac:dyDescent="0.25">
      <c r="A47" s="83" t="s">
        <v>126</v>
      </c>
      <c r="B47" s="84">
        <v>0</v>
      </c>
      <c r="C47" s="84">
        <v>14220.12</v>
      </c>
      <c r="D47" s="84">
        <v>0</v>
      </c>
      <c r="E47" s="85"/>
      <c r="F47" s="84">
        <f>E47-D47</f>
        <v>0</v>
      </c>
      <c r="G47" s="68" t="s">
        <v>123</v>
      </c>
      <c r="H47" s="67" t="s">
        <v>48</v>
      </c>
      <c r="I47" s="86"/>
    </row>
    <row r="48" spans="1:9" s="69" customFormat="1" ht="12.75" x14ac:dyDescent="0.25">
      <c r="A48" s="83" t="s">
        <v>127</v>
      </c>
      <c r="B48" s="84">
        <v>0</v>
      </c>
      <c r="C48" s="84">
        <v>61655</v>
      </c>
      <c r="D48" s="84">
        <v>0</v>
      </c>
      <c r="E48" s="85"/>
      <c r="F48" s="84">
        <f>E48-D48</f>
        <v>0</v>
      </c>
      <c r="G48" s="68" t="s">
        <v>123</v>
      </c>
      <c r="H48" s="67" t="s">
        <v>48</v>
      </c>
      <c r="I48" s="86"/>
    </row>
    <row r="49" spans="1:9" s="69" customFormat="1" ht="13.5" thickBot="1" x14ac:dyDescent="0.3">
      <c r="A49" s="87" t="s">
        <v>128</v>
      </c>
      <c r="B49" s="88">
        <f>SUM(B45:B48)</f>
        <v>273600</v>
      </c>
      <c r="C49" s="88">
        <f t="shared" ref="C49:F49" si="4">SUM(C45:C48)</f>
        <v>263380.12</v>
      </c>
      <c r="D49" s="88">
        <f t="shared" si="4"/>
        <v>373600</v>
      </c>
      <c r="E49" s="88">
        <f t="shared" si="4"/>
        <v>0</v>
      </c>
      <c r="F49" s="88">
        <f t="shared" si="4"/>
        <v>-373600</v>
      </c>
      <c r="G49" s="89"/>
      <c r="H49" s="89"/>
      <c r="I49" s="90"/>
    </row>
    <row r="50" spans="1:9" s="69" customFormat="1" ht="25.5" x14ac:dyDescent="0.25">
      <c r="A50" s="77" t="s">
        <v>129</v>
      </c>
      <c r="B50" s="78">
        <v>180000</v>
      </c>
      <c r="C50" s="78">
        <v>170322.68</v>
      </c>
      <c r="D50" s="78">
        <v>15000</v>
      </c>
      <c r="E50" s="79"/>
      <c r="F50" s="78">
        <f>E50-D50</f>
        <v>-15000</v>
      </c>
      <c r="G50" s="80" t="s">
        <v>130</v>
      </c>
      <c r="H50" s="81" t="s">
        <v>48</v>
      </c>
      <c r="I50" s="82"/>
    </row>
    <row r="51" spans="1:9" s="69" customFormat="1" ht="25.5" x14ac:dyDescent="0.25">
      <c r="A51" s="83" t="s">
        <v>131</v>
      </c>
      <c r="B51" s="84">
        <v>15000</v>
      </c>
      <c r="C51" s="84">
        <v>7577</v>
      </c>
      <c r="D51" s="84">
        <v>15000</v>
      </c>
      <c r="E51" s="85"/>
      <c r="F51" s="84">
        <f>E51-D51</f>
        <v>-15000</v>
      </c>
      <c r="G51" s="68" t="s">
        <v>132</v>
      </c>
      <c r="H51" s="67" t="s">
        <v>48</v>
      </c>
      <c r="I51" s="86"/>
    </row>
    <row r="52" spans="1:9" s="69" customFormat="1" ht="89.25" x14ac:dyDescent="0.25">
      <c r="A52" s="83" t="s">
        <v>133</v>
      </c>
      <c r="B52" s="84">
        <v>15000</v>
      </c>
      <c r="C52" s="84">
        <v>13114.79</v>
      </c>
      <c r="D52" s="84">
        <v>20000</v>
      </c>
      <c r="E52" s="85"/>
      <c r="F52" s="84">
        <f>E52-D52</f>
        <v>-20000</v>
      </c>
      <c r="G52" s="68" t="s">
        <v>134</v>
      </c>
      <c r="H52" s="67" t="s">
        <v>48</v>
      </c>
      <c r="I52" s="86"/>
    </row>
    <row r="53" spans="1:9" s="69" customFormat="1" ht="13.5" thickBot="1" x14ac:dyDescent="0.3">
      <c r="A53" s="87" t="s">
        <v>26</v>
      </c>
      <c r="B53" s="88">
        <f>SUM(B50:B52)</f>
        <v>210000</v>
      </c>
      <c r="C53" s="88">
        <f t="shared" ref="C53:F53" si="5">SUM(C50:C52)</f>
        <v>191014.47</v>
      </c>
      <c r="D53" s="88">
        <f t="shared" si="5"/>
        <v>50000</v>
      </c>
      <c r="E53" s="88">
        <f t="shared" si="5"/>
        <v>0</v>
      </c>
      <c r="F53" s="88">
        <f t="shared" si="5"/>
        <v>-50000</v>
      </c>
      <c r="G53" s="89"/>
      <c r="H53" s="89"/>
      <c r="I53" s="90"/>
    </row>
    <row r="54" spans="1:9" s="69" customFormat="1" ht="76.5" x14ac:dyDescent="0.25">
      <c r="A54" s="77" t="s">
        <v>135</v>
      </c>
      <c r="B54" s="78">
        <v>2099360</v>
      </c>
      <c r="C54" s="78">
        <v>1830754.69</v>
      </c>
      <c r="D54" s="78">
        <v>0</v>
      </c>
      <c r="E54" s="79"/>
      <c r="F54" s="78">
        <f>E54-D54</f>
        <v>0</v>
      </c>
      <c r="G54" s="80" t="s">
        <v>136</v>
      </c>
      <c r="H54" s="81" t="s">
        <v>48</v>
      </c>
      <c r="I54" s="82"/>
    </row>
    <row r="55" spans="1:9" s="69" customFormat="1" ht="153" x14ac:dyDescent="0.25">
      <c r="A55" s="83" t="s">
        <v>137</v>
      </c>
      <c r="B55" s="84">
        <v>2695881</v>
      </c>
      <c r="C55" s="84">
        <v>2446342.29</v>
      </c>
      <c r="D55" s="84">
        <v>4795241</v>
      </c>
      <c r="E55" s="85"/>
      <c r="F55" s="84">
        <f>E55-D55</f>
        <v>-4795241</v>
      </c>
      <c r="G55" s="68" t="s">
        <v>138</v>
      </c>
      <c r="H55" s="67" t="s">
        <v>48</v>
      </c>
      <c r="I55" s="86"/>
    </row>
    <row r="56" spans="1:9" s="69" customFormat="1" ht="13.5" thickBot="1" x14ac:dyDescent="0.3">
      <c r="A56" s="87" t="s">
        <v>139</v>
      </c>
      <c r="B56" s="88">
        <f>SUM(B54:B55)</f>
        <v>4795241</v>
      </c>
      <c r="C56" s="88">
        <f t="shared" ref="C56:F56" si="6">SUM(C54:C55)</f>
        <v>4277096.9800000004</v>
      </c>
      <c r="D56" s="88">
        <f t="shared" si="6"/>
        <v>4795241</v>
      </c>
      <c r="E56" s="88">
        <f t="shared" si="6"/>
        <v>0</v>
      </c>
      <c r="F56" s="88">
        <f t="shared" si="6"/>
        <v>-4795241</v>
      </c>
      <c r="G56" s="89"/>
      <c r="H56" s="89"/>
      <c r="I56" s="90"/>
    </row>
    <row r="57" spans="1:9" s="69" customFormat="1" ht="38.25" x14ac:dyDescent="0.25">
      <c r="A57" s="77" t="s">
        <v>140</v>
      </c>
      <c r="B57" s="78">
        <v>20000</v>
      </c>
      <c r="C57" s="78">
        <v>12564</v>
      </c>
      <c r="D57" s="78">
        <v>20000</v>
      </c>
      <c r="E57" s="79"/>
      <c r="F57" s="78">
        <f t="shared" ref="F57:F64" si="7">E57-D57</f>
        <v>-20000</v>
      </c>
      <c r="G57" s="80" t="s">
        <v>141</v>
      </c>
      <c r="H57" s="81" t="s">
        <v>48</v>
      </c>
      <c r="I57" s="82"/>
    </row>
    <row r="58" spans="1:9" s="69" customFormat="1" ht="12.75" x14ac:dyDescent="0.25">
      <c r="A58" s="83" t="s">
        <v>142</v>
      </c>
      <c r="B58" s="84">
        <v>47196</v>
      </c>
      <c r="C58" s="84">
        <v>47196</v>
      </c>
      <c r="D58" s="84"/>
      <c r="E58" s="85"/>
      <c r="F58" s="84">
        <f t="shared" si="7"/>
        <v>0</v>
      </c>
      <c r="G58" s="68" t="s">
        <v>143</v>
      </c>
      <c r="H58" s="67" t="s">
        <v>48</v>
      </c>
      <c r="I58" s="86"/>
    </row>
    <row r="59" spans="1:9" s="69" customFormat="1" ht="51" x14ac:dyDescent="0.25">
      <c r="A59" s="83" t="s">
        <v>144</v>
      </c>
      <c r="B59" s="84">
        <v>85000</v>
      </c>
      <c r="C59" s="84">
        <v>85000</v>
      </c>
      <c r="D59" s="84">
        <v>85000</v>
      </c>
      <c r="E59" s="85"/>
      <c r="F59" s="84">
        <f t="shared" si="7"/>
        <v>-85000</v>
      </c>
      <c r="G59" s="68" t="s">
        <v>145</v>
      </c>
      <c r="H59" s="67" t="s">
        <v>48</v>
      </c>
      <c r="I59" s="86"/>
    </row>
    <row r="60" spans="1:9" s="69" customFormat="1" ht="38.25" x14ac:dyDescent="0.25">
      <c r="A60" s="83" t="s">
        <v>146</v>
      </c>
      <c r="B60" s="84">
        <v>75000</v>
      </c>
      <c r="C60" s="84">
        <v>61693.91</v>
      </c>
      <c r="D60" s="84">
        <v>75000</v>
      </c>
      <c r="E60" s="85"/>
      <c r="F60" s="84">
        <f t="shared" si="7"/>
        <v>-75000</v>
      </c>
      <c r="G60" s="68" t="s">
        <v>147</v>
      </c>
      <c r="H60" s="67" t="s">
        <v>48</v>
      </c>
      <c r="I60" s="86"/>
    </row>
    <row r="61" spans="1:9" s="69" customFormat="1" ht="25.5" x14ac:dyDescent="0.25">
      <c r="A61" s="83" t="s">
        <v>148</v>
      </c>
      <c r="B61" s="84">
        <v>180000</v>
      </c>
      <c r="C61" s="84">
        <v>268903</v>
      </c>
      <c r="D61" s="84">
        <v>220000</v>
      </c>
      <c r="E61" s="85"/>
      <c r="F61" s="84">
        <f t="shared" si="7"/>
        <v>-220000</v>
      </c>
      <c r="G61" s="68" t="s">
        <v>149</v>
      </c>
      <c r="H61" s="67" t="s">
        <v>48</v>
      </c>
      <c r="I61" s="86"/>
    </row>
    <row r="62" spans="1:9" s="69" customFormat="1" ht="25.5" x14ac:dyDescent="0.25">
      <c r="A62" s="83" t="s">
        <v>150</v>
      </c>
      <c r="B62" s="84">
        <v>515000</v>
      </c>
      <c r="C62" s="84">
        <v>503653.68</v>
      </c>
      <c r="D62" s="84">
        <v>530450</v>
      </c>
      <c r="E62" s="85"/>
      <c r="F62" s="84">
        <f t="shared" si="7"/>
        <v>-530450</v>
      </c>
      <c r="G62" s="68" t="s">
        <v>151</v>
      </c>
      <c r="H62" s="67" t="s">
        <v>48</v>
      </c>
      <c r="I62" s="86"/>
    </row>
    <row r="63" spans="1:9" s="69" customFormat="1" ht="25.5" x14ac:dyDescent="0.25">
      <c r="A63" s="83" t="s">
        <v>152</v>
      </c>
      <c r="B63" s="84">
        <v>2500</v>
      </c>
      <c r="C63" s="84">
        <v>1441.34</v>
      </c>
      <c r="D63" s="84">
        <v>2500</v>
      </c>
      <c r="E63" s="85"/>
      <c r="F63" s="84">
        <f t="shared" si="7"/>
        <v>-2500</v>
      </c>
      <c r="G63" s="68" t="s">
        <v>153</v>
      </c>
      <c r="H63" s="67" t="s">
        <v>48</v>
      </c>
      <c r="I63" s="86"/>
    </row>
    <row r="64" spans="1:9" s="69" customFormat="1" ht="51" x14ac:dyDescent="0.25">
      <c r="A64" s="83" t="s">
        <v>154</v>
      </c>
      <c r="B64" s="84">
        <v>3000</v>
      </c>
      <c r="C64" s="84">
        <v>592.5</v>
      </c>
      <c r="D64" s="84">
        <v>3000</v>
      </c>
      <c r="E64" s="85"/>
      <c r="F64" s="84">
        <f t="shared" si="7"/>
        <v>-3000</v>
      </c>
      <c r="G64" s="68" t="s">
        <v>155</v>
      </c>
      <c r="H64" s="67" t="s">
        <v>48</v>
      </c>
      <c r="I64" s="86"/>
    </row>
    <row r="65" spans="1:9" s="69" customFormat="1" ht="13.5" thickBot="1" x14ac:dyDescent="0.3">
      <c r="A65" s="87" t="s">
        <v>22</v>
      </c>
      <c r="B65" s="88">
        <f>SUM(B57:B64)</f>
        <v>927696</v>
      </c>
      <c r="C65" s="88">
        <f t="shared" ref="C65:F65" si="8">SUM(C57:C64)</f>
        <v>981044.43</v>
      </c>
      <c r="D65" s="88">
        <f t="shared" si="8"/>
        <v>935950</v>
      </c>
      <c r="E65" s="88">
        <f t="shared" si="8"/>
        <v>0</v>
      </c>
      <c r="F65" s="88">
        <f t="shared" si="8"/>
        <v>-935950</v>
      </c>
      <c r="G65" s="89"/>
      <c r="H65" s="89"/>
      <c r="I65" s="90"/>
    </row>
    <row r="66" spans="1:9" s="69" customFormat="1" ht="12.75" x14ac:dyDescent="0.25">
      <c r="A66" s="69" t="s">
        <v>156</v>
      </c>
      <c r="B66" s="84">
        <f>B16+B44+B49+B53+B56+B65</f>
        <v>25494795</v>
      </c>
      <c r="C66" s="84">
        <f t="shared" ref="C66:F66" si="9">C16+C44+C49+C53+C56+C65</f>
        <v>23664710.280000001</v>
      </c>
      <c r="D66" s="84">
        <f t="shared" si="9"/>
        <v>26759342</v>
      </c>
      <c r="E66" s="84">
        <f t="shared" si="9"/>
        <v>0</v>
      </c>
      <c r="F66" s="84">
        <f t="shared" si="9"/>
        <v>-26759342</v>
      </c>
      <c r="G66" s="68"/>
      <c r="H66" s="67"/>
      <c r="I66" s="68"/>
    </row>
    <row r="67" spans="1:9" s="69" customFormat="1" ht="12.75" x14ac:dyDescent="0.25">
      <c r="B67" s="84"/>
      <c r="C67" s="84"/>
      <c r="D67" s="84"/>
      <c r="E67" s="84"/>
      <c r="F67" s="84"/>
      <c r="G67" s="68"/>
      <c r="H67" s="67"/>
      <c r="I67" s="68"/>
    </row>
    <row r="68" spans="1:9" s="69" customFormat="1" ht="12.75" x14ac:dyDescent="0.25">
      <c r="B68" s="84"/>
      <c r="C68" s="84"/>
      <c r="D68" s="84"/>
      <c r="E68" s="84"/>
      <c r="F68" s="84"/>
      <c r="G68" s="68"/>
      <c r="H68" s="67"/>
      <c r="I68" s="68"/>
    </row>
    <row r="69" spans="1:9" s="69" customFormat="1" ht="12.75" x14ac:dyDescent="0.25">
      <c r="B69" s="84"/>
      <c r="C69" s="84"/>
      <c r="D69" s="84"/>
      <c r="E69" s="84"/>
      <c r="F69" s="84"/>
      <c r="G69" s="68"/>
      <c r="H69" s="67"/>
      <c r="I69" s="68"/>
    </row>
    <row r="70" spans="1:9" s="69" customFormat="1" ht="12.75" x14ac:dyDescent="0.25">
      <c r="B70" s="84"/>
      <c r="C70" s="84"/>
      <c r="D70" s="84"/>
      <c r="E70" s="84"/>
      <c r="F70" s="84"/>
      <c r="G70" s="68"/>
      <c r="H70" s="67"/>
      <c r="I70" s="68"/>
    </row>
    <row r="71" spans="1:9" s="69" customFormat="1" ht="12.75" x14ac:dyDescent="0.25">
      <c r="B71" s="84"/>
      <c r="C71" s="84"/>
      <c r="D71" s="84"/>
      <c r="E71" s="84"/>
      <c r="F71" s="84"/>
      <c r="G71" s="68"/>
      <c r="H71" s="67"/>
      <c r="I71" s="68"/>
    </row>
    <row r="72" spans="1:9" s="69" customFormat="1" ht="12.75" x14ac:dyDescent="0.25">
      <c r="B72" s="84"/>
      <c r="C72" s="84"/>
      <c r="D72" s="84"/>
      <c r="E72" s="84"/>
      <c r="F72" s="84"/>
      <c r="G72" s="68"/>
      <c r="H72" s="67"/>
      <c r="I72" s="68"/>
    </row>
    <row r="73" spans="1:9" s="69" customFormat="1" ht="12.75" x14ac:dyDescent="0.25">
      <c r="B73" s="84"/>
      <c r="C73" s="84"/>
      <c r="D73" s="84"/>
      <c r="E73" s="84"/>
      <c r="F73" s="84"/>
      <c r="G73" s="68"/>
      <c r="H73" s="67"/>
      <c r="I73" s="68"/>
    </row>
    <row r="74" spans="1:9" s="69" customFormat="1" ht="12.75" x14ac:dyDescent="0.25">
      <c r="B74" s="84"/>
      <c r="C74" s="84"/>
      <c r="D74" s="84"/>
      <c r="E74" s="84"/>
      <c r="F74" s="84"/>
      <c r="G74" s="68"/>
      <c r="H74" s="67"/>
      <c r="I74" s="68"/>
    </row>
    <row r="75" spans="1:9" s="69" customFormat="1" ht="12.75" x14ac:dyDescent="0.25">
      <c r="B75" s="84"/>
      <c r="C75" s="84"/>
      <c r="D75" s="84"/>
      <c r="E75" s="84"/>
      <c r="F75" s="84"/>
      <c r="G75" s="68"/>
      <c r="H75" s="67"/>
      <c r="I75" s="68"/>
    </row>
    <row r="76" spans="1:9" s="69" customFormat="1" ht="12.75" x14ac:dyDescent="0.25">
      <c r="B76" s="84"/>
      <c r="C76" s="84"/>
      <c r="D76" s="84"/>
      <c r="E76" s="84"/>
      <c r="F76" s="84"/>
      <c r="G76" s="68"/>
      <c r="H76" s="67"/>
      <c r="I76" s="68"/>
    </row>
    <row r="77" spans="1:9" s="69" customFormat="1" ht="12.75" x14ac:dyDescent="0.25">
      <c r="B77" s="84"/>
      <c r="C77" s="84"/>
      <c r="D77" s="84"/>
      <c r="E77" s="84"/>
      <c r="F77" s="84"/>
      <c r="G77" s="68"/>
      <c r="H77" s="67"/>
      <c r="I77" s="68"/>
    </row>
    <row r="78" spans="1:9" s="69" customFormat="1" ht="12.75" x14ac:dyDescent="0.25">
      <c r="B78" s="84"/>
      <c r="C78" s="84"/>
      <c r="D78" s="84"/>
      <c r="E78" s="84"/>
      <c r="F78" s="84"/>
      <c r="G78" s="68"/>
      <c r="H78" s="67"/>
      <c r="I78" s="68"/>
    </row>
    <row r="79" spans="1:9" s="69" customFormat="1" ht="12.75" x14ac:dyDescent="0.25">
      <c r="B79" s="84"/>
      <c r="C79" s="84"/>
      <c r="D79" s="84"/>
      <c r="E79" s="84"/>
      <c r="F79" s="84"/>
      <c r="G79" s="68"/>
      <c r="H79" s="67"/>
      <c r="I79" s="68"/>
    </row>
    <row r="80" spans="1:9" s="69" customFormat="1" ht="12.75" x14ac:dyDescent="0.25">
      <c r="B80" s="84"/>
      <c r="C80" s="84"/>
      <c r="D80" s="84"/>
      <c r="E80" s="84"/>
      <c r="F80" s="84"/>
      <c r="G80" s="68"/>
      <c r="H80" s="67"/>
      <c r="I80" s="68"/>
    </row>
    <row r="81" spans="2:9" s="69" customFormat="1" ht="12.75" x14ac:dyDescent="0.25">
      <c r="B81" s="84"/>
      <c r="C81" s="84"/>
      <c r="D81" s="84"/>
      <c r="E81" s="84"/>
      <c r="F81" s="84"/>
      <c r="G81" s="68"/>
      <c r="H81" s="67"/>
      <c r="I81" s="68"/>
    </row>
    <row r="82" spans="2:9" s="69" customFormat="1" ht="12.75" x14ac:dyDescent="0.25">
      <c r="B82" s="84"/>
      <c r="C82" s="84"/>
      <c r="D82" s="84"/>
      <c r="E82" s="84"/>
      <c r="F82" s="84"/>
      <c r="G82" s="68"/>
      <c r="H82" s="67"/>
      <c r="I82" s="68"/>
    </row>
    <row r="83" spans="2:9" s="69" customFormat="1" ht="12.75" x14ac:dyDescent="0.25">
      <c r="B83" s="84"/>
      <c r="C83" s="84"/>
      <c r="D83" s="84"/>
      <c r="E83" s="84"/>
      <c r="F83" s="84"/>
      <c r="G83" s="68"/>
      <c r="H83" s="67"/>
      <c r="I83" s="68"/>
    </row>
    <row r="84" spans="2:9" s="69" customFormat="1" ht="12.75" x14ac:dyDescent="0.25">
      <c r="B84" s="84"/>
      <c r="C84" s="84"/>
      <c r="D84" s="84"/>
      <c r="E84" s="84"/>
      <c r="F84" s="84"/>
      <c r="G84" s="68"/>
      <c r="H84" s="67"/>
      <c r="I84" s="68"/>
    </row>
    <row r="85" spans="2:9" s="69" customFormat="1" ht="12.75" x14ac:dyDescent="0.25">
      <c r="B85" s="84"/>
      <c r="C85" s="84"/>
      <c r="D85" s="84"/>
      <c r="E85" s="84"/>
      <c r="F85" s="84"/>
      <c r="G85" s="68"/>
      <c r="H85" s="67"/>
      <c r="I85" s="68"/>
    </row>
    <row r="86" spans="2:9" s="69" customFormat="1" ht="12.75" x14ac:dyDescent="0.25">
      <c r="B86" s="84"/>
      <c r="C86" s="84"/>
      <c r="D86" s="84"/>
      <c r="E86" s="84"/>
      <c r="F86" s="84"/>
      <c r="G86" s="68"/>
      <c r="H86" s="67"/>
      <c r="I86" s="68"/>
    </row>
    <row r="87" spans="2:9" s="69" customFormat="1" ht="12.75" x14ac:dyDescent="0.25">
      <c r="B87" s="84"/>
      <c r="C87" s="84"/>
      <c r="D87" s="84"/>
      <c r="E87" s="84"/>
      <c r="F87" s="84"/>
      <c r="G87" s="68"/>
      <c r="H87" s="67"/>
      <c r="I87" s="68"/>
    </row>
    <row r="88" spans="2:9" s="69" customFormat="1" ht="12.75" x14ac:dyDescent="0.25">
      <c r="B88" s="84"/>
      <c r="C88" s="84"/>
      <c r="D88" s="84"/>
      <c r="E88" s="84"/>
      <c r="F88" s="84"/>
      <c r="G88" s="68"/>
      <c r="H88" s="67"/>
      <c r="I88" s="68"/>
    </row>
    <row r="89" spans="2:9" s="69" customFormat="1" ht="12.75" x14ac:dyDescent="0.25">
      <c r="B89" s="84"/>
      <c r="C89" s="84"/>
      <c r="D89" s="84"/>
      <c r="E89" s="84"/>
      <c r="F89" s="84"/>
      <c r="G89" s="68"/>
      <c r="H89" s="67"/>
      <c r="I89" s="68"/>
    </row>
    <row r="90" spans="2:9" s="69" customFormat="1" ht="12.75" x14ac:dyDescent="0.25">
      <c r="B90" s="84"/>
      <c r="C90" s="84"/>
      <c r="D90" s="84"/>
      <c r="E90" s="84"/>
      <c r="F90" s="84"/>
      <c r="G90" s="68"/>
      <c r="H90" s="67"/>
      <c r="I90" s="68"/>
    </row>
    <row r="91" spans="2:9" s="69" customFormat="1" ht="12.75" x14ac:dyDescent="0.25">
      <c r="B91" s="84"/>
      <c r="C91" s="84"/>
      <c r="D91" s="84"/>
      <c r="E91" s="84"/>
      <c r="F91" s="84"/>
      <c r="G91" s="68"/>
      <c r="H91" s="67"/>
      <c r="I91" s="68"/>
    </row>
    <row r="92" spans="2:9" s="69" customFormat="1" ht="12.75" x14ac:dyDescent="0.25">
      <c r="B92" s="84"/>
      <c r="C92" s="84"/>
      <c r="D92" s="84"/>
      <c r="E92" s="84"/>
      <c r="F92" s="84"/>
      <c r="G92" s="68"/>
      <c r="H92" s="67"/>
      <c r="I92" s="68"/>
    </row>
    <row r="93" spans="2:9" s="69" customFormat="1" ht="12.75" x14ac:dyDescent="0.25">
      <c r="B93" s="84"/>
      <c r="C93" s="84"/>
      <c r="D93" s="84"/>
      <c r="E93" s="84"/>
      <c r="F93" s="84"/>
      <c r="G93" s="68"/>
      <c r="H93" s="67"/>
      <c r="I93" s="68"/>
    </row>
    <row r="94" spans="2:9" s="69" customFormat="1" ht="12.75" x14ac:dyDescent="0.25">
      <c r="B94" s="84"/>
      <c r="C94" s="84"/>
      <c r="D94" s="84"/>
      <c r="E94" s="84"/>
      <c r="F94" s="84"/>
      <c r="G94" s="68"/>
      <c r="H94" s="67"/>
      <c r="I94" s="68"/>
    </row>
    <row r="95" spans="2:9" s="69" customFormat="1" ht="12.75" x14ac:dyDescent="0.25">
      <c r="B95" s="84"/>
      <c r="C95" s="84"/>
      <c r="D95" s="84"/>
      <c r="E95" s="84"/>
      <c r="F95" s="84"/>
      <c r="G95" s="68"/>
      <c r="H95" s="67"/>
      <c r="I95" s="68"/>
    </row>
    <row r="96" spans="2:9" s="69" customFormat="1" ht="12.75" x14ac:dyDescent="0.25">
      <c r="B96" s="84"/>
      <c r="C96" s="84"/>
      <c r="D96" s="84"/>
      <c r="E96" s="84"/>
      <c r="F96" s="84"/>
      <c r="G96" s="68"/>
      <c r="H96" s="67"/>
      <c r="I96" s="68"/>
    </row>
    <row r="97" spans="2:9" s="69" customFormat="1" ht="12.75" x14ac:dyDescent="0.25">
      <c r="B97" s="84"/>
      <c r="C97" s="84"/>
      <c r="D97" s="84"/>
      <c r="E97" s="84"/>
      <c r="F97" s="84"/>
      <c r="G97" s="68"/>
      <c r="H97" s="67"/>
      <c r="I97" s="68"/>
    </row>
    <row r="98" spans="2:9" s="69" customFormat="1" ht="12.75" x14ac:dyDescent="0.25">
      <c r="B98" s="84"/>
      <c r="C98" s="84"/>
      <c r="D98" s="84"/>
      <c r="E98" s="84"/>
      <c r="F98" s="84"/>
      <c r="G98" s="68"/>
      <c r="H98" s="67"/>
      <c r="I98" s="68"/>
    </row>
    <row r="99" spans="2:9" s="69" customFormat="1" ht="12.75" x14ac:dyDescent="0.25">
      <c r="B99" s="84"/>
      <c r="C99" s="84"/>
      <c r="D99" s="84"/>
      <c r="E99" s="84"/>
      <c r="F99" s="84"/>
      <c r="G99" s="68"/>
      <c r="H99" s="67"/>
      <c r="I99" s="68"/>
    </row>
    <row r="100" spans="2:9" s="69" customFormat="1" ht="12.75" x14ac:dyDescent="0.25">
      <c r="B100" s="84"/>
      <c r="C100" s="84"/>
      <c r="D100" s="84"/>
      <c r="E100" s="84"/>
      <c r="F100" s="84"/>
      <c r="G100" s="68"/>
      <c r="H100" s="67"/>
      <c r="I100" s="68"/>
    </row>
    <row r="101" spans="2:9" s="69" customFormat="1" ht="12.75" x14ac:dyDescent="0.25">
      <c r="B101" s="84"/>
      <c r="C101" s="84"/>
      <c r="D101" s="84"/>
      <c r="E101" s="84"/>
      <c r="F101" s="84"/>
      <c r="G101" s="68"/>
      <c r="H101" s="67"/>
      <c r="I101" s="68"/>
    </row>
    <row r="102" spans="2:9" s="69" customFormat="1" ht="12.75" x14ac:dyDescent="0.25">
      <c r="B102" s="84"/>
      <c r="C102" s="84"/>
      <c r="D102" s="84"/>
      <c r="E102" s="84"/>
      <c r="F102" s="84"/>
      <c r="G102" s="68"/>
      <c r="H102" s="67"/>
      <c r="I102" s="68"/>
    </row>
    <row r="103" spans="2:9" s="69" customFormat="1" ht="12.75" x14ac:dyDescent="0.25">
      <c r="B103" s="84"/>
      <c r="C103" s="84"/>
      <c r="D103" s="84"/>
      <c r="E103" s="84"/>
      <c r="F103" s="84"/>
      <c r="G103" s="68"/>
      <c r="H103" s="67"/>
      <c r="I103" s="68"/>
    </row>
    <row r="104" spans="2:9" s="69" customFormat="1" ht="12.75" x14ac:dyDescent="0.25">
      <c r="B104" s="84"/>
      <c r="C104" s="84"/>
      <c r="D104" s="84"/>
      <c r="E104" s="84"/>
      <c r="F104" s="84"/>
      <c r="G104" s="68"/>
      <c r="H104" s="67"/>
      <c r="I104" s="68"/>
    </row>
    <row r="105" spans="2:9" s="69" customFormat="1" ht="12.75" x14ac:dyDescent="0.25">
      <c r="B105" s="84"/>
      <c r="C105" s="84"/>
      <c r="D105" s="84"/>
      <c r="E105" s="84"/>
      <c r="F105" s="84"/>
      <c r="G105" s="68"/>
      <c r="H105" s="67"/>
      <c r="I105" s="68"/>
    </row>
    <row r="106" spans="2:9" s="69" customFormat="1" ht="12.75" x14ac:dyDescent="0.25">
      <c r="B106" s="84"/>
      <c r="C106" s="84"/>
      <c r="D106" s="84"/>
      <c r="E106" s="84"/>
      <c r="F106" s="84"/>
      <c r="G106" s="68"/>
      <c r="H106" s="67"/>
      <c r="I106" s="68"/>
    </row>
    <row r="107" spans="2:9" s="69" customFormat="1" ht="12.75" x14ac:dyDescent="0.25">
      <c r="B107" s="84"/>
      <c r="C107" s="84"/>
      <c r="D107" s="84"/>
      <c r="E107" s="84"/>
      <c r="F107" s="84"/>
      <c r="G107" s="68"/>
      <c r="H107" s="67"/>
      <c r="I107" s="68"/>
    </row>
    <row r="108" spans="2:9" s="69" customFormat="1" ht="12.75" x14ac:dyDescent="0.25">
      <c r="B108" s="84"/>
      <c r="C108" s="84"/>
      <c r="D108" s="84"/>
      <c r="E108" s="84"/>
      <c r="F108" s="84"/>
      <c r="G108" s="68"/>
      <c r="H108" s="67"/>
      <c r="I108" s="68"/>
    </row>
    <row r="109" spans="2:9" s="69" customFormat="1" ht="12.75" x14ac:dyDescent="0.25">
      <c r="B109" s="84"/>
      <c r="C109" s="84"/>
      <c r="D109" s="84"/>
      <c r="E109" s="84"/>
      <c r="F109" s="84"/>
      <c r="G109" s="68"/>
      <c r="H109" s="67"/>
      <c r="I109" s="68"/>
    </row>
    <row r="110" spans="2:9" s="69" customFormat="1" ht="12.75" x14ac:dyDescent="0.25">
      <c r="B110" s="84"/>
      <c r="C110" s="84"/>
      <c r="D110" s="84"/>
      <c r="E110" s="84"/>
      <c r="F110" s="84"/>
      <c r="G110" s="68"/>
      <c r="H110" s="67"/>
      <c r="I110" s="68"/>
    </row>
    <row r="111" spans="2:9" s="69" customFormat="1" ht="12.75" x14ac:dyDescent="0.25">
      <c r="B111" s="84"/>
      <c r="C111" s="84"/>
      <c r="D111" s="84"/>
      <c r="E111" s="84"/>
      <c r="F111" s="84"/>
      <c r="G111" s="68"/>
      <c r="H111" s="67"/>
      <c r="I111" s="68"/>
    </row>
    <row r="112" spans="2:9" s="69" customFormat="1" ht="12.75" x14ac:dyDescent="0.25">
      <c r="B112" s="84"/>
      <c r="C112" s="84"/>
      <c r="D112" s="84"/>
      <c r="E112" s="84"/>
      <c r="F112" s="84"/>
      <c r="G112" s="68"/>
      <c r="H112" s="67"/>
      <c r="I112" s="68"/>
    </row>
    <row r="113" spans="2:9" s="69" customFormat="1" ht="12.75" x14ac:dyDescent="0.25">
      <c r="B113" s="84"/>
      <c r="C113" s="84"/>
      <c r="D113" s="84"/>
      <c r="E113" s="84"/>
      <c r="F113" s="84"/>
      <c r="G113" s="68"/>
      <c r="H113" s="67"/>
      <c r="I113" s="68"/>
    </row>
    <row r="114" spans="2:9" s="69" customFormat="1" ht="12.75" x14ac:dyDescent="0.25">
      <c r="B114" s="84"/>
      <c r="C114" s="84"/>
      <c r="D114" s="84"/>
      <c r="E114" s="84"/>
      <c r="F114" s="84"/>
      <c r="G114" s="68"/>
      <c r="H114" s="67"/>
      <c r="I114" s="68"/>
    </row>
    <row r="115" spans="2:9" s="69" customFormat="1" ht="12.75" x14ac:dyDescent="0.25">
      <c r="B115" s="84"/>
      <c r="C115" s="84"/>
      <c r="D115" s="84"/>
      <c r="E115" s="84"/>
      <c r="F115" s="84"/>
      <c r="G115" s="68"/>
      <c r="H115" s="67"/>
      <c r="I115" s="68"/>
    </row>
    <row r="116" spans="2:9" s="69" customFormat="1" ht="12.75" x14ac:dyDescent="0.25">
      <c r="B116" s="84"/>
      <c r="C116" s="84"/>
      <c r="D116" s="84"/>
      <c r="E116" s="84"/>
      <c r="F116" s="84"/>
      <c r="G116" s="68"/>
      <c r="H116" s="67"/>
      <c r="I116" s="68"/>
    </row>
    <row r="117" spans="2:9" s="69" customFormat="1" ht="12.75" x14ac:dyDescent="0.25">
      <c r="B117" s="84"/>
      <c r="C117" s="84"/>
      <c r="D117" s="84"/>
      <c r="E117" s="84"/>
      <c r="F117" s="84"/>
      <c r="G117" s="68"/>
      <c r="H117" s="67"/>
      <c r="I117" s="68"/>
    </row>
    <row r="118" spans="2:9" s="69" customFormat="1" ht="12.75" x14ac:dyDescent="0.25">
      <c r="B118" s="84"/>
      <c r="C118" s="84"/>
      <c r="D118" s="84"/>
      <c r="E118" s="84"/>
      <c r="F118" s="84"/>
      <c r="G118" s="68"/>
      <c r="H118" s="67"/>
      <c r="I118" s="68"/>
    </row>
    <row r="119" spans="2:9" s="69" customFormat="1" ht="12.75" x14ac:dyDescent="0.25">
      <c r="B119" s="84"/>
      <c r="C119" s="84"/>
      <c r="D119" s="84"/>
      <c r="E119" s="84"/>
      <c r="F119" s="84"/>
      <c r="G119" s="68"/>
      <c r="H119" s="67"/>
      <c r="I119" s="68"/>
    </row>
    <row r="120" spans="2:9" s="69" customFormat="1" ht="12.75" x14ac:dyDescent="0.25">
      <c r="B120" s="84"/>
      <c r="C120" s="84"/>
      <c r="D120" s="84"/>
      <c r="E120" s="84"/>
      <c r="F120" s="84"/>
      <c r="G120" s="68"/>
      <c r="H120" s="67"/>
      <c r="I120" s="68"/>
    </row>
    <row r="121" spans="2:9" s="69" customFormat="1" ht="12.75" x14ac:dyDescent="0.25">
      <c r="B121" s="84"/>
      <c r="C121" s="84"/>
      <c r="D121" s="84"/>
      <c r="E121" s="84"/>
      <c r="F121" s="84"/>
      <c r="G121" s="68"/>
      <c r="H121" s="67"/>
      <c r="I121" s="68"/>
    </row>
    <row r="122" spans="2:9" s="69" customFormat="1" ht="12.75" x14ac:dyDescent="0.25">
      <c r="B122" s="84"/>
      <c r="C122" s="84"/>
      <c r="D122" s="84"/>
      <c r="E122" s="84"/>
      <c r="F122" s="84"/>
      <c r="G122" s="68"/>
      <c r="H122" s="67"/>
      <c r="I122" s="68"/>
    </row>
    <row r="123" spans="2:9" s="69" customFormat="1" ht="12.75" x14ac:dyDescent="0.25">
      <c r="B123" s="84"/>
      <c r="C123" s="84"/>
      <c r="D123" s="84"/>
      <c r="E123" s="84"/>
      <c r="F123" s="84"/>
      <c r="G123" s="68"/>
      <c r="H123" s="67"/>
      <c r="I123" s="68"/>
    </row>
    <row r="124" spans="2:9" s="69" customFormat="1" ht="12.75" x14ac:dyDescent="0.25">
      <c r="B124" s="84"/>
      <c r="C124" s="84"/>
      <c r="D124" s="84"/>
      <c r="E124" s="84"/>
      <c r="F124" s="84"/>
      <c r="G124" s="68"/>
      <c r="H124" s="67"/>
      <c r="I124" s="68"/>
    </row>
    <row r="125" spans="2:9" s="69" customFormat="1" ht="12.75" x14ac:dyDescent="0.25">
      <c r="B125" s="84"/>
      <c r="C125" s="84"/>
      <c r="D125" s="84"/>
      <c r="E125" s="84"/>
      <c r="F125" s="84"/>
      <c r="G125" s="68"/>
      <c r="H125" s="67"/>
      <c r="I125" s="68"/>
    </row>
    <row r="126" spans="2:9" s="69" customFormat="1" ht="12.75" x14ac:dyDescent="0.25">
      <c r="B126" s="84"/>
      <c r="C126" s="84"/>
      <c r="D126" s="84"/>
      <c r="E126" s="84"/>
      <c r="F126" s="84"/>
      <c r="G126" s="68"/>
      <c r="H126" s="67"/>
      <c r="I126" s="68"/>
    </row>
    <row r="127" spans="2:9" s="69" customFormat="1" ht="12.75" x14ac:dyDescent="0.25">
      <c r="B127" s="84"/>
      <c r="C127" s="84"/>
      <c r="D127" s="84"/>
      <c r="E127" s="84"/>
      <c r="F127" s="84"/>
      <c r="G127" s="68"/>
      <c r="H127" s="67"/>
      <c r="I127" s="68"/>
    </row>
    <row r="128" spans="2:9" s="69" customFormat="1" ht="12.75" x14ac:dyDescent="0.25">
      <c r="B128" s="84"/>
      <c r="C128" s="84"/>
      <c r="D128" s="84"/>
      <c r="E128" s="84"/>
      <c r="F128" s="84"/>
      <c r="G128" s="68"/>
      <c r="H128" s="67"/>
      <c r="I128" s="68"/>
    </row>
    <row r="129" spans="2:9" s="69" customFormat="1" ht="12.75" x14ac:dyDescent="0.25">
      <c r="B129" s="84"/>
      <c r="C129" s="84"/>
      <c r="D129" s="84"/>
      <c r="E129" s="84"/>
      <c r="F129" s="84"/>
      <c r="G129" s="68"/>
      <c r="H129" s="67"/>
      <c r="I129" s="68"/>
    </row>
    <row r="130" spans="2:9" s="69" customFormat="1" ht="12.75" x14ac:dyDescent="0.25">
      <c r="B130" s="84"/>
      <c r="C130" s="84"/>
      <c r="D130" s="84"/>
      <c r="E130" s="84"/>
      <c r="F130" s="84"/>
      <c r="G130" s="68"/>
      <c r="H130" s="67"/>
      <c r="I130" s="68"/>
    </row>
    <row r="131" spans="2:9" s="69" customFormat="1" ht="12.75" x14ac:dyDescent="0.25">
      <c r="B131" s="84"/>
      <c r="C131" s="84"/>
      <c r="D131" s="84"/>
      <c r="E131" s="84"/>
      <c r="F131" s="84"/>
      <c r="G131" s="68"/>
      <c r="H131" s="67"/>
      <c r="I131" s="68"/>
    </row>
    <row r="132" spans="2:9" s="69" customFormat="1" ht="12.75" x14ac:dyDescent="0.25">
      <c r="B132" s="84"/>
      <c r="C132" s="84"/>
      <c r="D132" s="84"/>
      <c r="E132" s="84"/>
      <c r="F132" s="84"/>
      <c r="G132" s="68"/>
      <c r="H132" s="67"/>
      <c r="I132" s="68"/>
    </row>
    <row r="133" spans="2:9" s="69" customFormat="1" ht="12.75" x14ac:dyDescent="0.25">
      <c r="B133" s="84"/>
      <c r="C133" s="84"/>
      <c r="D133" s="84"/>
      <c r="E133" s="84"/>
      <c r="F133" s="84"/>
      <c r="G133" s="68"/>
      <c r="H133" s="67"/>
      <c r="I133" s="68"/>
    </row>
    <row r="134" spans="2:9" s="69" customFormat="1" ht="12.75" x14ac:dyDescent="0.25">
      <c r="B134" s="84"/>
      <c r="C134" s="84"/>
      <c r="D134" s="84"/>
      <c r="E134" s="84"/>
      <c r="F134" s="84"/>
      <c r="G134" s="68"/>
      <c r="H134" s="67"/>
      <c r="I134" s="68"/>
    </row>
    <row r="135" spans="2:9" s="69" customFormat="1" ht="12.75" x14ac:dyDescent="0.25">
      <c r="B135" s="84"/>
      <c r="C135" s="84"/>
      <c r="D135" s="84"/>
      <c r="E135" s="84"/>
      <c r="F135" s="84"/>
      <c r="G135" s="68"/>
      <c r="H135" s="67"/>
      <c r="I135" s="68"/>
    </row>
    <row r="136" spans="2:9" s="69" customFormat="1" ht="12.75" x14ac:dyDescent="0.25">
      <c r="B136" s="84"/>
      <c r="C136" s="84"/>
      <c r="D136" s="84"/>
      <c r="E136" s="84"/>
      <c r="F136" s="84"/>
      <c r="G136" s="68"/>
      <c r="H136" s="67"/>
      <c r="I136" s="68"/>
    </row>
    <row r="137" spans="2:9" s="69" customFormat="1" ht="12.75" x14ac:dyDescent="0.25">
      <c r="B137" s="84"/>
      <c r="C137" s="84"/>
      <c r="D137" s="84"/>
      <c r="E137" s="84"/>
      <c r="F137" s="84"/>
      <c r="G137" s="68"/>
      <c r="H137" s="67"/>
      <c r="I137" s="68"/>
    </row>
    <row r="138" spans="2:9" s="69" customFormat="1" ht="12.75" x14ac:dyDescent="0.25">
      <c r="B138" s="84"/>
      <c r="C138" s="84"/>
      <c r="D138" s="84"/>
      <c r="E138" s="84"/>
      <c r="F138" s="84"/>
      <c r="G138" s="68"/>
      <c r="H138" s="67"/>
      <c r="I138" s="68"/>
    </row>
    <row r="139" spans="2:9" s="69" customFormat="1" ht="12.75" x14ac:dyDescent="0.25">
      <c r="B139" s="84"/>
      <c r="C139" s="84"/>
      <c r="D139" s="84"/>
      <c r="E139" s="84"/>
      <c r="F139" s="84"/>
      <c r="G139" s="68"/>
      <c r="H139" s="67"/>
      <c r="I139" s="68"/>
    </row>
    <row r="140" spans="2:9" s="69" customFormat="1" ht="12.75" x14ac:dyDescent="0.25">
      <c r="B140" s="84"/>
      <c r="C140" s="84"/>
      <c r="D140" s="84"/>
      <c r="E140" s="84"/>
      <c r="F140" s="84"/>
      <c r="G140" s="68"/>
      <c r="H140" s="67"/>
      <c r="I140" s="68"/>
    </row>
    <row r="141" spans="2:9" s="69" customFormat="1" ht="12.75" x14ac:dyDescent="0.25">
      <c r="B141" s="84"/>
      <c r="C141" s="84"/>
      <c r="D141" s="84"/>
      <c r="E141" s="84"/>
      <c r="F141" s="84"/>
      <c r="G141" s="68"/>
      <c r="H141" s="67"/>
      <c r="I141" s="68"/>
    </row>
    <row r="142" spans="2:9" s="69" customFormat="1" ht="12.75" x14ac:dyDescent="0.25">
      <c r="B142" s="84"/>
      <c r="C142" s="84"/>
      <c r="D142" s="84"/>
      <c r="E142" s="84"/>
      <c r="F142" s="84"/>
      <c r="G142" s="68"/>
      <c r="H142" s="67"/>
      <c r="I142" s="68"/>
    </row>
    <row r="143" spans="2:9" s="69" customFormat="1" ht="12.75" x14ac:dyDescent="0.25">
      <c r="B143" s="84"/>
      <c r="C143" s="84"/>
      <c r="D143" s="84"/>
      <c r="E143" s="84"/>
      <c r="F143" s="84"/>
      <c r="G143" s="68"/>
      <c r="H143" s="67"/>
      <c r="I143" s="68"/>
    </row>
    <row r="144" spans="2:9" s="69" customFormat="1" ht="12.75" x14ac:dyDescent="0.25">
      <c r="B144" s="84"/>
      <c r="C144" s="84"/>
      <c r="D144" s="84"/>
      <c r="E144" s="84"/>
      <c r="F144" s="84"/>
      <c r="G144" s="68"/>
      <c r="H144" s="67"/>
      <c r="I144" s="68"/>
    </row>
    <row r="145" spans="2:9" s="69" customFormat="1" ht="12.75" x14ac:dyDescent="0.25">
      <c r="B145" s="84"/>
      <c r="C145" s="84"/>
      <c r="D145" s="84"/>
      <c r="E145" s="84"/>
      <c r="F145" s="84"/>
      <c r="G145" s="68"/>
      <c r="H145" s="67"/>
      <c r="I145" s="68"/>
    </row>
    <row r="146" spans="2:9" s="69" customFormat="1" ht="12.75" x14ac:dyDescent="0.25">
      <c r="B146" s="84"/>
      <c r="C146" s="84"/>
      <c r="D146" s="84"/>
      <c r="E146" s="84"/>
      <c r="F146" s="84"/>
      <c r="G146" s="68"/>
      <c r="H146" s="67"/>
      <c r="I146" s="68"/>
    </row>
    <row r="147" spans="2:9" s="69" customFormat="1" ht="12.75" x14ac:dyDescent="0.25">
      <c r="B147" s="84"/>
      <c r="C147" s="84"/>
      <c r="D147" s="84"/>
      <c r="E147" s="84"/>
      <c r="F147" s="84"/>
      <c r="G147" s="68"/>
      <c r="H147" s="67"/>
      <c r="I147" s="68"/>
    </row>
    <row r="148" spans="2:9" s="69" customFormat="1" ht="12.75" x14ac:dyDescent="0.25">
      <c r="B148" s="84"/>
      <c r="C148" s="84"/>
      <c r="D148" s="84"/>
      <c r="E148" s="84"/>
      <c r="F148" s="84"/>
      <c r="G148" s="68"/>
      <c r="H148" s="67"/>
      <c r="I148" s="68"/>
    </row>
    <row r="149" spans="2:9" s="69" customFormat="1" ht="12.75" x14ac:dyDescent="0.25">
      <c r="B149" s="84"/>
      <c r="C149" s="84"/>
      <c r="D149" s="84"/>
      <c r="E149" s="84"/>
      <c r="F149" s="84"/>
      <c r="G149" s="68"/>
      <c r="H149" s="67"/>
      <c r="I149" s="68"/>
    </row>
    <row r="150" spans="2:9" s="69" customFormat="1" ht="12.75" x14ac:dyDescent="0.25">
      <c r="B150" s="84"/>
      <c r="C150" s="84"/>
      <c r="D150" s="84"/>
      <c r="E150" s="84"/>
      <c r="F150" s="84"/>
      <c r="G150" s="68"/>
      <c r="H150" s="67"/>
      <c r="I150" s="68"/>
    </row>
    <row r="151" spans="2:9" s="69" customFormat="1" ht="12.75" x14ac:dyDescent="0.25">
      <c r="B151" s="84"/>
      <c r="C151" s="84"/>
      <c r="D151" s="84"/>
      <c r="E151" s="84"/>
      <c r="F151" s="84"/>
      <c r="G151" s="68"/>
      <c r="H151" s="67"/>
      <c r="I151" s="68"/>
    </row>
    <row r="152" spans="2:9" s="69" customFormat="1" ht="12.75" x14ac:dyDescent="0.25">
      <c r="B152" s="84"/>
      <c r="C152" s="84"/>
      <c r="D152" s="84"/>
      <c r="E152" s="84"/>
      <c r="F152" s="84"/>
      <c r="G152" s="68"/>
      <c r="H152" s="67"/>
      <c r="I152" s="68"/>
    </row>
    <row r="153" spans="2:9" s="69" customFormat="1" ht="12.75" x14ac:dyDescent="0.25">
      <c r="B153" s="84"/>
      <c r="C153" s="84"/>
      <c r="D153" s="84"/>
      <c r="E153" s="84"/>
      <c r="F153" s="84"/>
      <c r="G153" s="68"/>
      <c r="H153" s="67"/>
      <c r="I153" s="68"/>
    </row>
    <row r="154" spans="2:9" s="69" customFormat="1" ht="12.75" x14ac:dyDescent="0.25">
      <c r="B154" s="84"/>
      <c r="C154" s="84"/>
      <c r="D154" s="84"/>
      <c r="E154" s="84"/>
      <c r="F154" s="84"/>
      <c r="G154" s="68"/>
      <c r="H154" s="67"/>
      <c r="I154" s="68"/>
    </row>
    <row r="155" spans="2:9" s="69" customFormat="1" ht="12.75" x14ac:dyDescent="0.25">
      <c r="B155" s="84"/>
      <c r="C155" s="84"/>
      <c r="D155" s="84"/>
      <c r="E155" s="84"/>
      <c r="F155" s="84"/>
      <c r="G155" s="68"/>
      <c r="H155" s="67"/>
      <c r="I155" s="68"/>
    </row>
    <row r="156" spans="2:9" s="69" customFormat="1" ht="12.75" x14ac:dyDescent="0.25">
      <c r="B156" s="84"/>
      <c r="C156" s="84"/>
      <c r="D156" s="84"/>
      <c r="E156" s="84"/>
      <c r="F156" s="84"/>
      <c r="G156" s="68"/>
      <c r="H156" s="67"/>
      <c r="I156" s="68"/>
    </row>
    <row r="157" spans="2:9" s="69" customFormat="1" ht="12.75" x14ac:dyDescent="0.25">
      <c r="B157" s="84"/>
      <c r="C157" s="84"/>
      <c r="D157" s="84"/>
      <c r="E157" s="84"/>
      <c r="F157" s="84"/>
      <c r="G157" s="68"/>
      <c r="H157" s="67"/>
      <c r="I157" s="68"/>
    </row>
    <row r="158" spans="2:9" s="69" customFormat="1" ht="12.75" x14ac:dyDescent="0.25">
      <c r="B158" s="84"/>
      <c r="C158" s="84"/>
      <c r="D158" s="84"/>
      <c r="E158" s="84"/>
      <c r="F158" s="84"/>
      <c r="G158" s="68"/>
      <c r="H158" s="67"/>
      <c r="I158" s="68"/>
    </row>
    <row r="159" spans="2:9" s="69" customFormat="1" ht="12.75" x14ac:dyDescent="0.25">
      <c r="B159" s="84"/>
      <c r="C159" s="84"/>
      <c r="D159" s="84"/>
      <c r="E159" s="84"/>
      <c r="F159" s="84"/>
      <c r="G159" s="68"/>
      <c r="H159" s="67"/>
      <c r="I159" s="68"/>
    </row>
    <row r="160" spans="2:9" s="69" customFormat="1" ht="12.75" x14ac:dyDescent="0.25">
      <c r="B160" s="84"/>
      <c r="C160" s="84"/>
      <c r="D160" s="84"/>
      <c r="E160" s="84"/>
      <c r="F160" s="84"/>
      <c r="G160" s="68"/>
      <c r="H160" s="67"/>
      <c r="I160" s="68"/>
    </row>
    <row r="161" spans="2:9" s="69" customFormat="1" ht="12.75" x14ac:dyDescent="0.25">
      <c r="B161" s="84"/>
      <c r="C161" s="84"/>
      <c r="D161" s="84"/>
      <c r="E161" s="84"/>
      <c r="F161" s="84"/>
      <c r="G161" s="68"/>
      <c r="H161" s="67"/>
      <c r="I161" s="68"/>
    </row>
    <row r="162" spans="2:9" s="69" customFormat="1" ht="12.75" x14ac:dyDescent="0.25">
      <c r="B162" s="84"/>
      <c r="C162" s="84"/>
      <c r="D162" s="84"/>
      <c r="E162" s="84"/>
      <c r="F162" s="84"/>
      <c r="G162" s="68"/>
      <c r="H162" s="67"/>
      <c r="I162" s="68"/>
    </row>
    <row r="163" spans="2:9" s="69" customFormat="1" ht="12.75" x14ac:dyDescent="0.25">
      <c r="B163" s="84"/>
      <c r="C163" s="84"/>
      <c r="D163" s="84"/>
      <c r="E163" s="84"/>
      <c r="F163" s="84"/>
      <c r="G163" s="68"/>
      <c r="H163" s="67"/>
      <c r="I163" s="68"/>
    </row>
    <row r="164" spans="2:9" s="69" customFormat="1" ht="12.75" x14ac:dyDescent="0.25">
      <c r="B164" s="84"/>
      <c r="C164" s="84"/>
      <c r="D164" s="84"/>
      <c r="E164" s="84"/>
      <c r="F164" s="84"/>
      <c r="G164" s="68"/>
      <c r="H164" s="67"/>
      <c r="I164" s="68"/>
    </row>
    <row r="165" spans="2:9" s="69" customFormat="1" ht="12.75" x14ac:dyDescent="0.25">
      <c r="B165" s="84"/>
      <c r="C165" s="84"/>
      <c r="D165" s="84"/>
      <c r="E165" s="84"/>
      <c r="F165" s="84"/>
      <c r="G165" s="68"/>
      <c r="H165" s="67"/>
      <c r="I165" s="68"/>
    </row>
    <row r="166" spans="2:9" s="69" customFormat="1" ht="12.75" x14ac:dyDescent="0.25">
      <c r="B166" s="84"/>
      <c r="C166" s="84"/>
      <c r="D166" s="84"/>
      <c r="E166" s="84"/>
      <c r="F166" s="84"/>
      <c r="G166" s="68"/>
      <c r="H166" s="67"/>
      <c r="I166" s="68"/>
    </row>
    <row r="167" spans="2:9" s="69" customFormat="1" ht="12.75" x14ac:dyDescent="0.25">
      <c r="B167" s="84"/>
      <c r="C167" s="84"/>
      <c r="D167" s="84"/>
      <c r="E167" s="84"/>
      <c r="F167" s="84"/>
      <c r="G167" s="68"/>
      <c r="H167" s="67"/>
      <c r="I167" s="68"/>
    </row>
    <row r="168" spans="2:9" s="69" customFormat="1" ht="12.75" x14ac:dyDescent="0.25">
      <c r="B168" s="84"/>
      <c r="C168" s="84"/>
      <c r="D168" s="84"/>
      <c r="E168" s="84"/>
      <c r="F168" s="84"/>
      <c r="G168" s="68"/>
      <c r="H168" s="67"/>
      <c r="I168" s="68"/>
    </row>
    <row r="169" spans="2:9" s="69" customFormat="1" ht="12.75" x14ac:dyDescent="0.25">
      <c r="B169" s="84"/>
      <c r="C169" s="84"/>
      <c r="D169" s="84"/>
      <c r="E169" s="84"/>
      <c r="F169" s="84"/>
      <c r="G169" s="68"/>
      <c r="H169" s="67"/>
      <c r="I169" s="68"/>
    </row>
    <row r="170" spans="2:9" s="69" customFormat="1" ht="12.75" x14ac:dyDescent="0.25">
      <c r="B170" s="84"/>
      <c r="C170" s="84"/>
      <c r="D170" s="84"/>
      <c r="E170" s="84"/>
      <c r="F170" s="84"/>
      <c r="G170" s="68"/>
      <c r="H170" s="67"/>
      <c r="I170" s="68"/>
    </row>
    <row r="171" spans="2:9" s="69" customFormat="1" ht="12.75" x14ac:dyDescent="0.25">
      <c r="B171" s="84"/>
      <c r="C171" s="84"/>
      <c r="D171" s="84"/>
      <c r="E171" s="84"/>
      <c r="F171" s="84"/>
      <c r="G171" s="68"/>
      <c r="H171" s="67"/>
      <c r="I171" s="68"/>
    </row>
    <row r="172" spans="2:9" s="69" customFormat="1" ht="12.75" x14ac:dyDescent="0.25">
      <c r="B172" s="84"/>
      <c r="C172" s="84"/>
      <c r="D172" s="84"/>
      <c r="E172" s="84"/>
      <c r="F172" s="84"/>
      <c r="G172" s="68"/>
      <c r="H172" s="67"/>
      <c r="I172" s="68"/>
    </row>
    <row r="173" spans="2:9" s="69" customFormat="1" ht="12.75" x14ac:dyDescent="0.25">
      <c r="B173" s="84"/>
      <c r="C173" s="84"/>
      <c r="D173" s="84"/>
      <c r="E173" s="84"/>
      <c r="F173" s="84"/>
      <c r="G173" s="68"/>
      <c r="H173" s="67"/>
      <c r="I173" s="68"/>
    </row>
    <row r="174" spans="2:9" s="69" customFormat="1" ht="12.75" x14ac:dyDescent="0.25">
      <c r="B174" s="84"/>
      <c r="C174" s="84"/>
      <c r="D174" s="84"/>
      <c r="E174" s="84"/>
      <c r="F174" s="84"/>
      <c r="G174" s="68"/>
      <c r="H174" s="67"/>
      <c r="I174" s="68"/>
    </row>
    <row r="175" spans="2:9" s="69" customFormat="1" ht="12.75" x14ac:dyDescent="0.25">
      <c r="B175" s="84"/>
      <c r="C175" s="84"/>
      <c r="D175" s="84"/>
      <c r="E175" s="84"/>
      <c r="F175" s="84"/>
      <c r="G175" s="68"/>
      <c r="H175" s="67"/>
      <c r="I175" s="68"/>
    </row>
    <row r="176" spans="2:9" s="69" customFormat="1" ht="12.75" x14ac:dyDescent="0.25">
      <c r="B176" s="84"/>
      <c r="C176" s="84"/>
      <c r="D176" s="84"/>
      <c r="E176" s="84"/>
      <c r="F176" s="84"/>
      <c r="G176" s="68"/>
      <c r="H176" s="67"/>
      <c r="I176" s="68"/>
    </row>
    <row r="177" spans="2:9" s="69" customFormat="1" ht="12.75" x14ac:dyDescent="0.25">
      <c r="B177" s="84"/>
      <c r="C177" s="84"/>
      <c r="D177" s="84"/>
      <c r="E177" s="84"/>
      <c r="F177" s="84"/>
      <c r="G177" s="68"/>
      <c r="H177" s="67"/>
      <c r="I177" s="68"/>
    </row>
    <row r="178" spans="2:9" s="69" customFormat="1" ht="12.75" x14ac:dyDescent="0.25">
      <c r="B178" s="84"/>
      <c r="C178" s="84"/>
      <c r="D178" s="84"/>
      <c r="E178" s="84"/>
      <c r="F178" s="84"/>
      <c r="G178" s="68"/>
      <c r="H178" s="67"/>
      <c r="I178" s="68"/>
    </row>
    <row r="179" spans="2:9" s="69" customFormat="1" ht="12.75" x14ac:dyDescent="0.25">
      <c r="B179" s="84"/>
      <c r="C179" s="84"/>
      <c r="D179" s="84"/>
      <c r="E179" s="84"/>
      <c r="F179" s="84"/>
      <c r="G179" s="68"/>
      <c r="H179" s="67"/>
      <c r="I179" s="68"/>
    </row>
    <row r="180" spans="2:9" s="69" customFormat="1" ht="12.75" x14ac:dyDescent="0.25">
      <c r="B180" s="84"/>
      <c r="C180" s="84"/>
      <c r="D180" s="84"/>
      <c r="E180" s="84"/>
      <c r="F180" s="84"/>
      <c r="G180" s="68"/>
      <c r="H180" s="67"/>
      <c r="I180" s="68"/>
    </row>
    <row r="181" spans="2:9" s="69" customFormat="1" ht="12.75" x14ac:dyDescent="0.25">
      <c r="B181" s="84"/>
      <c r="C181" s="84"/>
      <c r="D181" s="84"/>
      <c r="E181" s="84"/>
      <c r="F181" s="84"/>
      <c r="G181" s="68"/>
      <c r="H181" s="67"/>
      <c r="I181" s="68"/>
    </row>
    <row r="182" spans="2:9" s="69" customFormat="1" ht="12.75" x14ac:dyDescent="0.25">
      <c r="B182" s="84"/>
      <c r="C182" s="84"/>
      <c r="D182" s="84"/>
      <c r="E182" s="84"/>
      <c r="F182" s="84"/>
      <c r="G182" s="68"/>
      <c r="H182" s="67"/>
      <c r="I182" s="68"/>
    </row>
    <row r="183" spans="2:9" s="69" customFormat="1" ht="12.75" x14ac:dyDescent="0.25">
      <c r="B183" s="84"/>
      <c r="C183" s="84"/>
      <c r="D183" s="84"/>
      <c r="E183" s="84"/>
      <c r="F183" s="84"/>
      <c r="G183" s="68"/>
      <c r="H183" s="67"/>
      <c r="I183" s="68"/>
    </row>
    <row r="184" spans="2:9" s="69" customFormat="1" ht="12.75" x14ac:dyDescent="0.25">
      <c r="B184" s="84"/>
      <c r="C184" s="84"/>
      <c r="D184" s="84"/>
      <c r="E184" s="84"/>
      <c r="F184" s="84"/>
      <c r="G184" s="68"/>
      <c r="H184" s="67"/>
      <c r="I184" s="68"/>
    </row>
    <row r="185" spans="2:9" s="69" customFormat="1" ht="12.75" x14ac:dyDescent="0.25">
      <c r="B185" s="84"/>
      <c r="C185" s="84"/>
      <c r="D185" s="84"/>
      <c r="E185" s="84"/>
      <c r="F185" s="84"/>
      <c r="G185" s="68"/>
      <c r="H185" s="67"/>
      <c r="I185" s="68"/>
    </row>
    <row r="186" spans="2:9" s="69" customFormat="1" ht="12.75" x14ac:dyDescent="0.25">
      <c r="B186" s="84"/>
      <c r="C186" s="84"/>
      <c r="D186" s="84"/>
      <c r="E186" s="84"/>
      <c r="F186" s="84"/>
      <c r="G186" s="68"/>
      <c r="H186" s="67"/>
      <c r="I186" s="68"/>
    </row>
    <row r="187" spans="2:9" s="69" customFormat="1" ht="12.75" x14ac:dyDescent="0.25">
      <c r="B187" s="84"/>
      <c r="C187" s="84"/>
      <c r="D187" s="84"/>
      <c r="E187" s="84"/>
      <c r="F187" s="84"/>
      <c r="G187" s="68"/>
      <c r="H187" s="67"/>
      <c r="I187" s="68"/>
    </row>
    <row r="188" spans="2:9" s="69" customFormat="1" ht="12.75" x14ac:dyDescent="0.25">
      <c r="B188" s="84"/>
      <c r="C188" s="84"/>
      <c r="D188" s="84"/>
      <c r="E188" s="84"/>
      <c r="F188" s="84"/>
      <c r="G188" s="68"/>
      <c r="H188" s="67"/>
      <c r="I188" s="68"/>
    </row>
    <row r="189" spans="2:9" s="69" customFormat="1" ht="12.75" x14ac:dyDescent="0.25">
      <c r="B189" s="84"/>
      <c r="C189" s="84"/>
      <c r="D189" s="84"/>
      <c r="E189" s="84"/>
      <c r="F189" s="84"/>
      <c r="G189" s="68"/>
      <c r="H189" s="67"/>
      <c r="I189" s="68"/>
    </row>
    <row r="190" spans="2:9" s="69" customFormat="1" ht="12.75" x14ac:dyDescent="0.25">
      <c r="B190" s="84"/>
      <c r="C190" s="84"/>
      <c r="D190" s="84"/>
      <c r="E190" s="84"/>
      <c r="F190" s="84"/>
      <c r="G190" s="68"/>
      <c r="H190" s="67"/>
      <c r="I190" s="68"/>
    </row>
    <row r="191" spans="2:9" s="69" customFormat="1" ht="12.75" x14ac:dyDescent="0.25">
      <c r="B191" s="84"/>
      <c r="C191" s="84"/>
      <c r="D191" s="84"/>
      <c r="E191" s="84"/>
      <c r="F191" s="84"/>
      <c r="G191" s="68"/>
      <c r="H191" s="67"/>
      <c r="I191" s="68"/>
    </row>
    <row r="192" spans="2:9" s="69" customFormat="1" ht="12.75" x14ac:dyDescent="0.25">
      <c r="B192" s="84"/>
      <c r="C192" s="84"/>
      <c r="D192" s="84"/>
      <c r="E192" s="84"/>
      <c r="F192" s="84"/>
      <c r="G192" s="68"/>
      <c r="H192" s="67"/>
      <c r="I192" s="68"/>
    </row>
    <row r="193" spans="2:9" s="69" customFormat="1" ht="12.75" x14ac:dyDescent="0.25">
      <c r="B193" s="84"/>
      <c r="C193" s="84"/>
      <c r="D193" s="84"/>
      <c r="E193" s="84"/>
      <c r="F193" s="84"/>
      <c r="G193" s="68"/>
      <c r="H193" s="67"/>
      <c r="I193" s="68"/>
    </row>
    <row r="194" spans="2:9" s="69" customFormat="1" ht="12.75" x14ac:dyDescent="0.25">
      <c r="B194" s="84"/>
      <c r="C194" s="84"/>
      <c r="D194" s="84"/>
      <c r="E194" s="84"/>
      <c r="F194" s="84"/>
      <c r="G194" s="68"/>
      <c r="H194" s="67"/>
      <c r="I194" s="68"/>
    </row>
    <row r="195" spans="2:9" s="69" customFormat="1" ht="12.75" x14ac:dyDescent="0.25">
      <c r="B195" s="84"/>
      <c r="C195" s="84"/>
      <c r="D195" s="84"/>
      <c r="E195" s="84"/>
      <c r="F195" s="84"/>
      <c r="G195" s="68"/>
      <c r="H195" s="67"/>
      <c r="I195" s="68"/>
    </row>
    <row r="196" spans="2:9" s="69" customFormat="1" ht="12.75" x14ac:dyDescent="0.25">
      <c r="B196" s="84"/>
      <c r="C196" s="84"/>
      <c r="D196" s="84"/>
      <c r="E196" s="84"/>
      <c r="F196" s="84"/>
      <c r="G196" s="68"/>
      <c r="H196" s="67"/>
      <c r="I196" s="68"/>
    </row>
    <row r="197" spans="2:9" s="69" customFormat="1" ht="12.75" x14ac:dyDescent="0.25">
      <c r="B197" s="84"/>
      <c r="C197" s="84"/>
      <c r="D197" s="84"/>
      <c r="E197" s="84"/>
      <c r="F197" s="84"/>
      <c r="G197" s="68"/>
      <c r="H197" s="67"/>
      <c r="I197" s="68"/>
    </row>
    <row r="198" spans="2:9" s="69" customFormat="1" ht="12.75" x14ac:dyDescent="0.25">
      <c r="B198" s="84"/>
      <c r="C198" s="84"/>
      <c r="D198" s="84"/>
      <c r="E198" s="84"/>
      <c r="F198" s="84"/>
      <c r="G198" s="68"/>
      <c r="H198" s="67"/>
      <c r="I198" s="68"/>
    </row>
    <row r="199" spans="2:9" s="69" customFormat="1" ht="12.75" x14ac:dyDescent="0.25">
      <c r="B199" s="84"/>
      <c r="C199" s="84"/>
      <c r="D199" s="84"/>
      <c r="E199" s="84"/>
      <c r="F199" s="84"/>
      <c r="G199" s="68"/>
      <c r="H199" s="67"/>
      <c r="I199" s="68"/>
    </row>
  </sheetData>
  <mergeCells count="3">
    <mergeCell ref="A1:G1"/>
    <mergeCell ref="A2:G2"/>
    <mergeCell ref="A3:G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6"/>
  <sheetViews>
    <sheetView workbookViewId="0">
      <selection activeCell="I36" sqref="I36"/>
    </sheetView>
  </sheetViews>
  <sheetFormatPr defaultRowHeight="12.75" x14ac:dyDescent="0.2"/>
  <cols>
    <col min="1" max="1" width="9.140625" style="103" customWidth="1"/>
    <col min="2" max="2" width="22.85546875" style="103" customWidth="1"/>
    <col min="3" max="3" width="15.5703125" style="103" customWidth="1"/>
    <col min="4" max="4" width="17.7109375" style="103" customWidth="1"/>
    <col min="5" max="5" width="35.140625" style="103" customWidth="1"/>
    <col min="6" max="6" width="14" style="103" customWidth="1"/>
    <col min="7" max="7" width="12.42578125" style="101" customWidth="1"/>
    <col min="8" max="10" width="13.28515625" style="98" customWidth="1"/>
    <col min="11" max="256" width="9.140625" style="98"/>
    <col min="257" max="257" width="9.140625" style="98" customWidth="1"/>
    <col min="258" max="258" width="22.85546875" style="98" customWidth="1"/>
    <col min="259" max="259" width="15.5703125" style="98" customWidth="1"/>
    <col min="260" max="260" width="17.7109375" style="98" customWidth="1"/>
    <col min="261" max="261" width="35.140625" style="98" customWidth="1"/>
    <col min="262" max="262" width="14" style="98" customWidth="1"/>
    <col min="263" max="263" width="12.42578125" style="98" customWidth="1"/>
    <col min="264" max="266" width="13.28515625" style="98" customWidth="1"/>
    <col min="267" max="512" width="9.140625" style="98"/>
    <col min="513" max="513" width="9.140625" style="98" customWidth="1"/>
    <col min="514" max="514" width="22.85546875" style="98" customWidth="1"/>
    <col min="515" max="515" width="15.5703125" style="98" customWidth="1"/>
    <col min="516" max="516" width="17.7109375" style="98" customWidth="1"/>
    <col min="517" max="517" width="35.140625" style="98" customWidth="1"/>
    <col min="518" max="518" width="14" style="98" customWidth="1"/>
    <col min="519" max="519" width="12.42578125" style="98" customWidth="1"/>
    <col min="520" max="522" width="13.28515625" style="98" customWidth="1"/>
    <col min="523" max="768" width="9.140625" style="98"/>
    <col min="769" max="769" width="9.140625" style="98" customWidth="1"/>
    <col min="770" max="770" width="22.85546875" style="98" customWidth="1"/>
    <col min="771" max="771" width="15.5703125" style="98" customWidth="1"/>
    <col min="772" max="772" width="17.7109375" style="98" customWidth="1"/>
    <col min="773" max="773" width="35.140625" style="98" customWidth="1"/>
    <col min="774" max="774" width="14" style="98" customWidth="1"/>
    <col min="775" max="775" width="12.42578125" style="98" customWidth="1"/>
    <col min="776" max="778" width="13.28515625" style="98" customWidth="1"/>
    <col min="779" max="1024" width="9.140625" style="98"/>
    <col min="1025" max="1025" width="9.140625" style="98" customWidth="1"/>
    <col min="1026" max="1026" width="22.85546875" style="98" customWidth="1"/>
    <col min="1027" max="1027" width="15.5703125" style="98" customWidth="1"/>
    <col min="1028" max="1028" width="17.7109375" style="98" customWidth="1"/>
    <col min="1029" max="1029" width="35.140625" style="98" customWidth="1"/>
    <col min="1030" max="1030" width="14" style="98" customWidth="1"/>
    <col min="1031" max="1031" width="12.42578125" style="98" customWidth="1"/>
    <col min="1032" max="1034" width="13.28515625" style="98" customWidth="1"/>
    <col min="1035" max="1280" width="9.140625" style="98"/>
    <col min="1281" max="1281" width="9.140625" style="98" customWidth="1"/>
    <col min="1282" max="1282" width="22.85546875" style="98" customWidth="1"/>
    <col min="1283" max="1283" width="15.5703125" style="98" customWidth="1"/>
    <col min="1284" max="1284" width="17.7109375" style="98" customWidth="1"/>
    <col min="1285" max="1285" width="35.140625" style="98" customWidth="1"/>
    <col min="1286" max="1286" width="14" style="98" customWidth="1"/>
    <col min="1287" max="1287" width="12.42578125" style="98" customWidth="1"/>
    <col min="1288" max="1290" width="13.28515625" style="98" customWidth="1"/>
    <col min="1291" max="1536" width="9.140625" style="98"/>
    <col min="1537" max="1537" width="9.140625" style="98" customWidth="1"/>
    <col min="1538" max="1538" width="22.85546875" style="98" customWidth="1"/>
    <col min="1539" max="1539" width="15.5703125" style="98" customWidth="1"/>
    <col min="1540" max="1540" width="17.7109375" style="98" customWidth="1"/>
    <col min="1541" max="1541" width="35.140625" style="98" customWidth="1"/>
    <col min="1542" max="1542" width="14" style="98" customWidth="1"/>
    <col min="1543" max="1543" width="12.42578125" style="98" customWidth="1"/>
    <col min="1544" max="1546" width="13.28515625" style="98" customWidth="1"/>
    <col min="1547" max="1792" width="9.140625" style="98"/>
    <col min="1793" max="1793" width="9.140625" style="98" customWidth="1"/>
    <col min="1794" max="1794" width="22.85546875" style="98" customWidth="1"/>
    <col min="1795" max="1795" width="15.5703125" style="98" customWidth="1"/>
    <col min="1796" max="1796" width="17.7109375" style="98" customWidth="1"/>
    <col min="1797" max="1797" width="35.140625" style="98" customWidth="1"/>
    <col min="1798" max="1798" width="14" style="98" customWidth="1"/>
    <col min="1799" max="1799" width="12.42578125" style="98" customWidth="1"/>
    <col min="1800" max="1802" width="13.28515625" style="98" customWidth="1"/>
    <col min="1803" max="2048" width="9.140625" style="98"/>
    <col min="2049" max="2049" width="9.140625" style="98" customWidth="1"/>
    <col min="2050" max="2050" width="22.85546875" style="98" customWidth="1"/>
    <col min="2051" max="2051" width="15.5703125" style="98" customWidth="1"/>
    <col min="2052" max="2052" width="17.7109375" style="98" customWidth="1"/>
    <col min="2053" max="2053" width="35.140625" style="98" customWidth="1"/>
    <col min="2054" max="2054" width="14" style="98" customWidth="1"/>
    <col min="2055" max="2055" width="12.42578125" style="98" customWidth="1"/>
    <col min="2056" max="2058" width="13.28515625" style="98" customWidth="1"/>
    <col min="2059" max="2304" width="9.140625" style="98"/>
    <col min="2305" max="2305" width="9.140625" style="98" customWidth="1"/>
    <col min="2306" max="2306" width="22.85546875" style="98" customWidth="1"/>
    <col min="2307" max="2307" width="15.5703125" style="98" customWidth="1"/>
    <col min="2308" max="2308" width="17.7109375" style="98" customWidth="1"/>
    <col min="2309" max="2309" width="35.140625" style="98" customWidth="1"/>
    <col min="2310" max="2310" width="14" style="98" customWidth="1"/>
    <col min="2311" max="2311" width="12.42578125" style="98" customWidth="1"/>
    <col min="2312" max="2314" width="13.28515625" style="98" customWidth="1"/>
    <col min="2315" max="2560" width="9.140625" style="98"/>
    <col min="2561" max="2561" width="9.140625" style="98" customWidth="1"/>
    <col min="2562" max="2562" width="22.85546875" style="98" customWidth="1"/>
    <col min="2563" max="2563" width="15.5703125" style="98" customWidth="1"/>
    <col min="2564" max="2564" width="17.7109375" style="98" customWidth="1"/>
    <col min="2565" max="2565" width="35.140625" style="98" customWidth="1"/>
    <col min="2566" max="2566" width="14" style="98" customWidth="1"/>
    <col min="2567" max="2567" width="12.42578125" style="98" customWidth="1"/>
    <col min="2568" max="2570" width="13.28515625" style="98" customWidth="1"/>
    <col min="2571" max="2816" width="9.140625" style="98"/>
    <col min="2817" max="2817" width="9.140625" style="98" customWidth="1"/>
    <col min="2818" max="2818" width="22.85546875" style="98" customWidth="1"/>
    <col min="2819" max="2819" width="15.5703125" style="98" customWidth="1"/>
    <col min="2820" max="2820" width="17.7109375" style="98" customWidth="1"/>
    <col min="2821" max="2821" width="35.140625" style="98" customWidth="1"/>
    <col min="2822" max="2822" width="14" style="98" customWidth="1"/>
    <col min="2823" max="2823" width="12.42578125" style="98" customWidth="1"/>
    <col min="2824" max="2826" width="13.28515625" style="98" customWidth="1"/>
    <col min="2827" max="3072" width="9.140625" style="98"/>
    <col min="3073" max="3073" width="9.140625" style="98" customWidth="1"/>
    <col min="3074" max="3074" width="22.85546875" style="98" customWidth="1"/>
    <col min="3075" max="3075" width="15.5703125" style="98" customWidth="1"/>
    <col min="3076" max="3076" width="17.7109375" style="98" customWidth="1"/>
    <col min="3077" max="3077" width="35.140625" style="98" customWidth="1"/>
    <col min="3078" max="3078" width="14" style="98" customWidth="1"/>
    <col min="3079" max="3079" width="12.42578125" style="98" customWidth="1"/>
    <col min="3080" max="3082" width="13.28515625" style="98" customWidth="1"/>
    <col min="3083" max="3328" width="9.140625" style="98"/>
    <col min="3329" max="3329" width="9.140625" style="98" customWidth="1"/>
    <col min="3330" max="3330" width="22.85546875" style="98" customWidth="1"/>
    <col min="3331" max="3331" width="15.5703125" style="98" customWidth="1"/>
    <col min="3332" max="3332" width="17.7109375" style="98" customWidth="1"/>
    <col min="3333" max="3333" width="35.140625" style="98" customWidth="1"/>
    <col min="3334" max="3334" width="14" style="98" customWidth="1"/>
    <col min="3335" max="3335" width="12.42578125" style="98" customWidth="1"/>
    <col min="3336" max="3338" width="13.28515625" style="98" customWidth="1"/>
    <col min="3339" max="3584" width="9.140625" style="98"/>
    <col min="3585" max="3585" width="9.140625" style="98" customWidth="1"/>
    <col min="3586" max="3586" width="22.85546875" style="98" customWidth="1"/>
    <col min="3587" max="3587" width="15.5703125" style="98" customWidth="1"/>
    <col min="3588" max="3588" width="17.7109375" style="98" customWidth="1"/>
    <col min="3589" max="3589" width="35.140625" style="98" customWidth="1"/>
    <col min="3590" max="3590" width="14" style="98" customWidth="1"/>
    <col min="3591" max="3591" width="12.42578125" style="98" customWidth="1"/>
    <col min="3592" max="3594" width="13.28515625" style="98" customWidth="1"/>
    <col min="3595" max="3840" width="9.140625" style="98"/>
    <col min="3841" max="3841" width="9.140625" style="98" customWidth="1"/>
    <col min="3842" max="3842" width="22.85546875" style="98" customWidth="1"/>
    <col min="3843" max="3843" width="15.5703125" style="98" customWidth="1"/>
    <col min="3844" max="3844" width="17.7109375" style="98" customWidth="1"/>
    <col min="3845" max="3845" width="35.140625" style="98" customWidth="1"/>
    <col min="3846" max="3846" width="14" style="98" customWidth="1"/>
    <col min="3847" max="3847" width="12.42578125" style="98" customWidth="1"/>
    <col min="3848" max="3850" width="13.28515625" style="98" customWidth="1"/>
    <col min="3851" max="4096" width="9.140625" style="98"/>
    <col min="4097" max="4097" width="9.140625" style="98" customWidth="1"/>
    <col min="4098" max="4098" width="22.85546875" style="98" customWidth="1"/>
    <col min="4099" max="4099" width="15.5703125" style="98" customWidth="1"/>
    <col min="4100" max="4100" width="17.7109375" style="98" customWidth="1"/>
    <col min="4101" max="4101" width="35.140625" style="98" customWidth="1"/>
    <col min="4102" max="4102" width="14" style="98" customWidth="1"/>
    <col min="4103" max="4103" width="12.42578125" style="98" customWidth="1"/>
    <col min="4104" max="4106" width="13.28515625" style="98" customWidth="1"/>
    <col min="4107" max="4352" width="9.140625" style="98"/>
    <col min="4353" max="4353" width="9.140625" style="98" customWidth="1"/>
    <col min="4354" max="4354" width="22.85546875" style="98" customWidth="1"/>
    <col min="4355" max="4355" width="15.5703125" style="98" customWidth="1"/>
    <col min="4356" max="4356" width="17.7109375" style="98" customWidth="1"/>
    <col min="4357" max="4357" width="35.140625" style="98" customWidth="1"/>
    <col min="4358" max="4358" width="14" style="98" customWidth="1"/>
    <col min="4359" max="4359" width="12.42578125" style="98" customWidth="1"/>
    <col min="4360" max="4362" width="13.28515625" style="98" customWidth="1"/>
    <col min="4363" max="4608" width="9.140625" style="98"/>
    <col min="4609" max="4609" width="9.140625" style="98" customWidth="1"/>
    <col min="4610" max="4610" width="22.85546875" style="98" customWidth="1"/>
    <col min="4611" max="4611" width="15.5703125" style="98" customWidth="1"/>
    <col min="4612" max="4612" width="17.7109375" style="98" customWidth="1"/>
    <col min="4613" max="4613" width="35.140625" style="98" customWidth="1"/>
    <col min="4614" max="4614" width="14" style="98" customWidth="1"/>
    <col min="4615" max="4615" width="12.42578125" style="98" customWidth="1"/>
    <col min="4616" max="4618" width="13.28515625" style="98" customWidth="1"/>
    <col min="4619" max="4864" width="9.140625" style="98"/>
    <col min="4865" max="4865" width="9.140625" style="98" customWidth="1"/>
    <col min="4866" max="4866" width="22.85546875" style="98" customWidth="1"/>
    <col min="4867" max="4867" width="15.5703125" style="98" customWidth="1"/>
    <col min="4868" max="4868" width="17.7109375" style="98" customWidth="1"/>
    <col min="4869" max="4869" width="35.140625" style="98" customWidth="1"/>
    <col min="4870" max="4870" width="14" style="98" customWidth="1"/>
    <col min="4871" max="4871" width="12.42578125" style="98" customWidth="1"/>
    <col min="4872" max="4874" width="13.28515625" style="98" customWidth="1"/>
    <col min="4875" max="5120" width="9.140625" style="98"/>
    <col min="5121" max="5121" width="9.140625" style="98" customWidth="1"/>
    <col min="5122" max="5122" width="22.85546875" style="98" customWidth="1"/>
    <col min="5123" max="5123" width="15.5703125" style="98" customWidth="1"/>
    <col min="5124" max="5124" width="17.7109375" style="98" customWidth="1"/>
    <col min="5125" max="5125" width="35.140625" style="98" customWidth="1"/>
    <col min="5126" max="5126" width="14" style="98" customWidth="1"/>
    <col min="5127" max="5127" width="12.42578125" style="98" customWidth="1"/>
    <col min="5128" max="5130" width="13.28515625" style="98" customWidth="1"/>
    <col min="5131" max="5376" width="9.140625" style="98"/>
    <col min="5377" max="5377" width="9.140625" style="98" customWidth="1"/>
    <col min="5378" max="5378" width="22.85546875" style="98" customWidth="1"/>
    <col min="5379" max="5379" width="15.5703125" style="98" customWidth="1"/>
    <col min="5380" max="5380" width="17.7109375" style="98" customWidth="1"/>
    <col min="5381" max="5381" width="35.140625" style="98" customWidth="1"/>
    <col min="5382" max="5382" width="14" style="98" customWidth="1"/>
    <col min="5383" max="5383" width="12.42578125" style="98" customWidth="1"/>
    <col min="5384" max="5386" width="13.28515625" style="98" customWidth="1"/>
    <col min="5387" max="5632" width="9.140625" style="98"/>
    <col min="5633" max="5633" width="9.140625" style="98" customWidth="1"/>
    <col min="5634" max="5634" width="22.85546875" style="98" customWidth="1"/>
    <col min="5635" max="5635" width="15.5703125" style="98" customWidth="1"/>
    <col min="5636" max="5636" width="17.7109375" style="98" customWidth="1"/>
    <col min="5637" max="5637" width="35.140625" style="98" customWidth="1"/>
    <col min="5638" max="5638" width="14" style="98" customWidth="1"/>
    <col min="5639" max="5639" width="12.42578125" style="98" customWidth="1"/>
    <col min="5640" max="5642" width="13.28515625" style="98" customWidth="1"/>
    <col min="5643" max="5888" width="9.140625" style="98"/>
    <col min="5889" max="5889" width="9.140625" style="98" customWidth="1"/>
    <col min="5890" max="5890" width="22.85546875" style="98" customWidth="1"/>
    <col min="5891" max="5891" width="15.5703125" style="98" customWidth="1"/>
    <col min="5892" max="5892" width="17.7109375" style="98" customWidth="1"/>
    <col min="5893" max="5893" width="35.140625" style="98" customWidth="1"/>
    <col min="5894" max="5894" width="14" style="98" customWidth="1"/>
    <col min="5895" max="5895" width="12.42578125" style="98" customWidth="1"/>
    <col min="5896" max="5898" width="13.28515625" style="98" customWidth="1"/>
    <col min="5899" max="6144" width="9.140625" style="98"/>
    <col min="6145" max="6145" width="9.140625" style="98" customWidth="1"/>
    <col min="6146" max="6146" width="22.85546875" style="98" customWidth="1"/>
    <col min="6147" max="6147" width="15.5703125" style="98" customWidth="1"/>
    <col min="6148" max="6148" width="17.7109375" style="98" customWidth="1"/>
    <col min="6149" max="6149" width="35.140625" style="98" customWidth="1"/>
    <col min="6150" max="6150" width="14" style="98" customWidth="1"/>
    <col min="6151" max="6151" width="12.42578125" style="98" customWidth="1"/>
    <col min="6152" max="6154" width="13.28515625" style="98" customWidth="1"/>
    <col min="6155" max="6400" width="9.140625" style="98"/>
    <col min="6401" max="6401" width="9.140625" style="98" customWidth="1"/>
    <col min="6402" max="6402" width="22.85546875" style="98" customWidth="1"/>
    <col min="6403" max="6403" width="15.5703125" style="98" customWidth="1"/>
    <col min="6404" max="6404" width="17.7109375" style="98" customWidth="1"/>
    <col min="6405" max="6405" width="35.140625" style="98" customWidth="1"/>
    <col min="6406" max="6406" width="14" style="98" customWidth="1"/>
    <col min="6407" max="6407" width="12.42578125" style="98" customWidth="1"/>
    <col min="6408" max="6410" width="13.28515625" style="98" customWidth="1"/>
    <col min="6411" max="6656" width="9.140625" style="98"/>
    <col min="6657" max="6657" width="9.140625" style="98" customWidth="1"/>
    <col min="6658" max="6658" width="22.85546875" style="98" customWidth="1"/>
    <col min="6659" max="6659" width="15.5703125" style="98" customWidth="1"/>
    <col min="6660" max="6660" width="17.7109375" style="98" customWidth="1"/>
    <col min="6661" max="6661" width="35.140625" style="98" customWidth="1"/>
    <col min="6662" max="6662" width="14" style="98" customWidth="1"/>
    <col min="6663" max="6663" width="12.42578125" style="98" customWidth="1"/>
    <col min="6664" max="6666" width="13.28515625" style="98" customWidth="1"/>
    <col min="6667" max="6912" width="9.140625" style="98"/>
    <col min="6913" max="6913" width="9.140625" style="98" customWidth="1"/>
    <col min="6914" max="6914" width="22.85546875" style="98" customWidth="1"/>
    <col min="6915" max="6915" width="15.5703125" style="98" customWidth="1"/>
    <col min="6916" max="6916" width="17.7109375" style="98" customWidth="1"/>
    <col min="6917" max="6917" width="35.140625" style="98" customWidth="1"/>
    <col min="6918" max="6918" width="14" style="98" customWidth="1"/>
    <col min="6919" max="6919" width="12.42578125" style="98" customWidth="1"/>
    <col min="6920" max="6922" width="13.28515625" style="98" customWidth="1"/>
    <col min="6923" max="7168" width="9.140625" style="98"/>
    <col min="7169" max="7169" width="9.140625" style="98" customWidth="1"/>
    <col min="7170" max="7170" width="22.85546875" style="98" customWidth="1"/>
    <col min="7171" max="7171" width="15.5703125" style="98" customWidth="1"/>
    <col min="7172" max="7172" width="17.7109375" style="98" customWidth="1"/>
    <col min="7173" max="7173" width="35.140625" style="98" customWidth="1"/>
    <col min="7174" max="7174" width="14" style="98" customWidth="1"/>
    <col min="7175" max="7175" width="12.42578125" style="98" customWidth="1"/>
    <col min="7176" max="7178" width="13.28515625" style="98" customWidth="1"/>
    <col min="7179" max="7424" width="9.140625" style="98"/>
    <col min="7425" max="7425" width="9.140625" style="98" customWidth="1"/>
    <col min="7426" max="7426" width="22.85546875" style="98" customWidth="1"/>
    <col min="7427" max="7427" width="15.5703125" style="98" customWidth="1"/>
    <col min="7428" max="7428" width="17.7109375" style="98" customWidth="1"/>
    <col min="7429" max="7429" width="35.140625" style="98" customWidth="1"/>
    <col min="7430" max="7430" width="14" style="98" customWidth="1"/>
    <col min="7431" max="7431" width="12.42578125" style="98" customWidth="1"/>
    <col min="7432" max="7434" width="13.28515625" style="98" customWidth="1"/>
    <col min="7435" max="7680" width="9.140625" style="98"/>
    <col min="7681" max="7681" width="9.140625" style="98" customWidth="1"/>
    <col min="7682" max="7682" width="22.85546875" style="98" customWidth="1"/>
    <col min="7683" max="7683" width="15.5703125" style="98" customWidth="1"/>
    <col min="7684" max="7684" width="17.7109375" style="98" customWidth="1"/>
    <col min="7685" max="7685" width="35.140625" style="98" customWidth="1"/>
    <col min="7686" max="7686" width="14" style="98" customWidth="1"/>
    <col min="7687" max="7687" width="12.42578125" style="98" customWidth="1"/>
    <col min="7688" max="7690" width="13.28515625" style="98" customWidth="1"/>
    <col min="7691" max="7936" width="9.140625" style="98"/>
    <col min="7937" max="7937" width="9.140625" style="98" customWidth="1"/>
    <col min="7938" max="7938" width="22.85546875" style="98" customWidth="1"/>
    <col min="7939" max="7939" width="15.5703125" style="98" customWidth="1"/>
    <col min="7940" max="7940" width="17.7109375" style="98" customWidth="1"/>
    <col min="7941" max="7941" width="35.140625" style="98" customWidth="1"/>
    <col min="7942" max="7942" width="14" style="98" customWidth="1"/>
    <col min="7943" max="7943" width="12.42578125" style="98" customWidth="1"/>
    <col min="7944" max="7946" width="13.28515625" style="98" customWidth="1"/>
    <col min="7947" max="8192" width="9.140625" style="98"/>
    <col min="8193" max="8193" width="9.140625" style="98" customWidth="1"/>
    <col min="8194" max="8194" width="22.85546875" style="98" customWidth="1"/>
    <col min="8195" max="8195" width="15.5703125" style="98" customWidth="1"/>
    <col min="8196" max="8196" width="17.7109375" style="98" customWidth="1"/>
    <col min="8197" max="8197" width="35.140625" style="98" customWidth="1"/>
    <col min="8198" max="8198" width="14" style="98" customWidth="1"/>
    <col min="8199" max="8199" width="12.42578125" style="98" customWidth="1"/>
    <col min="8200" max="8202" width="13.28515625" style="98" customWidth="1"/>
    <col min="8203" max="8448" width="9.140625" style="98"/>
    <col min="8449" max="8449" width="9.140625" style="98" customWidth="1"/>
    <col min="8450" max="8450" width="22.85546875" style="98" customWidth="1"/>
    <col min="8451" max="8451" width="15.5703125" style="98" customWidth="1"/>
    <col min="8452" max="8452" width="17.7109375" style="98" customWidth="1"/>
    <col min="8453" max="8453" width="35.140625" style="98" customWidth="1"/>
    <col min="8454" max="8454" width="14" style="98" customWidth="1"/>
    <col min="8455" max="8455" width="12.42578125" style="98" customWidth="1"/>
    <col min="8456" max="8458" width="13.28515625" style="98" customWidth="1"/>
    <col min="8459" max="8704" width="9.140625" style="98"/>
    <col min="8705" max="8705" width="9.140625" style="98" customWidth="1"/>
    <col min="8706" max="8706" width="22.85546875" style="98" customWidth="1"/>
    <col min="8707" max="8707" width="15.5703125" style="98" customWidth="1"/>
    <col min="8708" max="8708" width="17.7109375" style="98" customWidth="1"/>
    <col min="8709" max="8709" width="35.140625" style="98" customWidth="1"/>
    <col min="8710" max="8710" width="14" style="98" customWidth="1"/>
    <col min="8711" max="8711" width="12.42578125" style="98" customWidth="1"/>
    <col min="8712" max="8714" width="13.28515625" style="98" customWidth="1"/>
    <col min="8715" max="8960" width="9.140625" style="98"/>
    <col min="8961" max="8961" width="9.140625" style="98" customWidth="1"/>
    <col min="8962" max="8962" width="22.85546875" style="98" customWidth="1"/>
    <col min="8963" max="8963" width="15.5703125" style="98" customWidth="1"/>
    <col min="8964" max="8964" width="17.7109375" style="98" customWidth="1"/>
    <col min="8965" max="8965" width="35.140625" style="98" customWidth="1"/>
    <col min="8966" max="8966" width="14" style="98" customWidth="1"/>
    <col min="8967" max="8967" width="12.42578125" style="98" customWidth="1"/>
    <col min="8968" max="8970" width="13.28515625" style="98" customWidth="1"/>
    <col min="8971" max="9216" width="9.140625" style="98"/>
    <col min="9217" max="9217" width="9.140625" style="98" customWidth="1"/>
    <col min="9218" max="9218" width="22.85546875" style="98" customWidth="1"/>
    <col min="9219" max="9219" width="15.5703125" style="98" customWidth="1"/>
    <col min="9220" max="9220" width="17.7109375" style="98" customWidth="1"/>
    <col min="9221" max="9221" width="35.140625" style="98" customWidth="1"/>
    <col min="9222" max="9222" width="14" style="98" customWidth="1"/>
    <col min="9223" max="9223" width="12.42578125" style="98" customWidth="1"/>
    <col min="9224" max="9226" width="13.28515625" style="98" customWidth="1"/>
    <col min="9227" max="9472" width="9.140625" style="98"/>
    <col min="9473" max="9473" width="9.140625" style="98" customWidth="1"/>
    <col min="9474" max="9474" width="22.85546875" style="98" customWidth="1"/>
    <col min="9475" max="9475" width="15.5703125" style="98" customWidth="1"/>
    <col min="9476" max="9476" width="17.7109375" style="98" customWidth="1"/>
    <col min="9477" max="9477" width="35.140625" style="98" customWidth="1"/>
    <col min="9478" max="9478" width="14" style="98" customWidth="1"/>
    <col min="9479" max="9479" width="12.42578125" style="98" customWidth="1"/>
    <col min="9480" max="9482" width="13.28515625" style="98" customWidth="1"/>
    <col min="9483" max="9728" width="9.140625" style="98"/>
    <col min="9729" max="9729" width="9.140625" style="98" customWidth="1"/>
    <col min="9730" max="9730" width="22.85546875" style="98" customWidth="1"/>
    <col min="9731" max="9731" width="15.5703125" style="98" customWidth="1"/>
    <col min="9732" max="9732" width="17.7109375" style="98" customWidth="1"/>
    <col min="9733" max="9733" width="35.140625" style="98" customWidth="1"/>
    <col min="9734" max="9734" width="14" style="98" customWidth="1"/>
    <col min="9735" max="9735" width="12.42578125" style="98" customWidth="1"/>
    <col min="9736" max="9738" width="13.28515625" style="98" customWidth="1"/>
    <col min="9739" max="9984" width="9.140625" style="98"/>
    <col min="9985" max="9985" width="9.140625" style="98" customWidth="1"/>
    <col min="9986" max="9986" width="22.85546875" style="98" customWidth="1"/>
    <col min="9987" max="9987" width="15.5703125" style="98" customWidth="1"/>
    <col min="9988" max="9988" width="17.7109375" style="98" customWidth="1"/>
    <col min="9989" max="9989" width="35.140625" style="98" customWidth="1"/>
    <col min="9990" max="9990" width="14" style="98" customWidth="1"/>
    <col min="9991" max="9991" width="12.42578125" style="98" customWidth="1"/>
    <col min="9992" max="9994" width="13.28515625" style="98" customWidth="1"/>
    <col min="9995" max="10240" width="9.140625" style="98"/>
    <col min="10241" max="10241" width="9.140625" style="98" customWidth="1"/>
    <col min="10242" max="10242" width="22.85546875" style="98" customWidth="1"/>
    <col min="10243" max="10243" width="15.5703125" style="98" customWidth="1"/>
    <col min="10244" max="10244" width="17.7109375" style="98" customWidth="1"/>
    <col min="10245" max="10245" width="35.140625" style="98" customWidth="1"/>
    <col min="10246" max="10246" width="14" style="98" customWidth="1"/>
    <col min="10247" max="10247" width="12.42578125" style="98" customWidth="1"/>
    <col min="10248" max="10250" width="13.28515625" style="98" customWidth="1"/>
    <col min="10251" max="10496" width="9.140625" style="98"/>
    <col min="10497" max="10497" width="9.140625" style="98" customWidth="1"/>
    <col min="10498" max="10498" width="22.85546875" style="98" customWidth="1"/>
    <col min="10499" max="10499" width="15.5703125" style="98" customWidth="1"/>
    <col min="10500" max="10500" width="17.7109375" style="98" customWidth="1"/>
    <col min="10501" max="10501" width="35.140625" style="98" customWidth="1"/>
    <col min="10502" max="10502" width="14" style="98" customWidth="1"/>
    <col min="10503" max="10503" width="12.42578125" style="98" customWidth="1"/>
    <col min="10504" max="10506" width="13.28515625" style="98" customWidth="1"/>
    <col min="10507" max="10752" width="9.140625" style="98"/>
    <col min="10753" max="10753" width="9.140625" style="98" customWidth="1"/>
    <col min="10754" max="10754" width="22.85546875" style="98" customWidth="1"/>
    <col min="10755" max="10755" width="15.5703125" style="98" customWidth="1"/>
    <col min="10756" max="10756" width="17.7109375" style="98" customWidth="1"/>
    <col min="10757" max="10757" width="35.140625" style="98" customWidth="1"/>
    <col min="10758" max="10758" width="14" style="98" customWidth="1"/>
    <col min="10759" max="10759" width="12.42578125" style="98" customWidth="1"/>
    <col min="10760" max="10762" width="13.28515625" style="98" customWidth="1"/>
    <col min="10763" max="11008" width="9.140625" style="98"/>
    <col min="11009" max="11009" width="9.140625" style="98" customWidth="1"/>
    <col min="11010" max="11010" width="22.85546875" style="98" customWidth="1"/>
    <col min="11011" max="11011" width="15.5703125" style="98" customWidth="1"/>
    <col min="11012" max="11012" width="17.7109375" style="98" customWidth="1"/>
    <col min="11013" max="11013" width="35.140625" style="98" customWidth="1"/>
    <col min="11014" max="11014" width="14" style="98" customWidth="1"/>
    <col min="11015" max="11015" width="12.42578125" style="98" customWidth="1"/>
    <col min="11016" max="11018" width="13.28515625" style="98" customWidth="1"/>
    <col min="11019" max="11264" width="9.140625" style="98"/>
    <col min="11265" max="11265" width="9.140625" style="98" customWidth="1"/>
    <col min="11266" max="11266" width="22.85546875" style="98" customWidth="1"/>
    <col min="11267" max="11267" width="15.5703125" style="98" customWidth="1"/>
    <col min="11268" max="11268" width="17.7109375" style="98" customWidth="1"/>
    <col min="11269" max="11269" width="35.140625" style="98" customWidth="1"/>
    <col min="11270" max="11270" width="14" style="98" customWidth="1"/>
    <col min="11271" max="11271" width="12.42578125" style="98" customWidth="1"/>
    <col min="11272" max="11274" width="13.28515625" style="98" customWidth="1"/>
    <col min="11275" max="11520" width="9.140625" style="98"/>
    <col min="11521" max="11521" width="9.140625" style="98" customWidth="1"/>
    <col min="11522" max="11522" width="22.85546875" style="98" customWidth="1"/>
    <col min="11523" max="11523" width="15.5703125" style="98" customWidth="1"/>
    <col min="11524" max="11524" width="17.7109375" style="98" customWidth="1"/>
    <col min="11525" max="11525" width="35.140625" style="98" customWidth="1"/>
    <col min="11526" max="11526" width="14" style="98" customWidth="1"/>
    <col min="11527" max="11527" width="12.42578125" style="98" customWidth="1"/>
    <col min="11528" max="11530" width="13.28515625" style="98" customWidth="1"/>
    <col min="11531" max="11776" width="9.140625" style="98"/>
    <col min="11777" max="11777" width="9.140625" style="98" customWidth="1"/>
    <col min="11778" max="11778" width="22.85546875" style="98" customWidth="1"/>
    <col min="11779" max="11779" width="15.5703125" style="98" customWidth="1"/>
    <col min="11780" max="11780" width="17.7109375" style="98" customWidth="1"/>
    <col min="11781" max="11781" width="35.140625" style="98" customWidth="1"/>
    <col min="11782" max="11782" width="14" style="98" customWidth="1"/>
    <col min="11783" max="11783" width="12.42578125" style="98" customWidth="1"/>
    <col min="11784" max="11786" width="13.28515625" style="98" customWidth="1"/>
    <col min="11787" max="12032" width="9.140625" style="98"/>
    <col min="12033" max="12033" width="9.140625" style="98" customWidth="1"/>
    <col min="12034" max="12034" width="22.85546875" style="98" customWidth="1"/>
    <col min="12035" max="12035" width="15.5703125" style="98" customWidth="1"/>
    <col min="12036" max="12036" width="17.7109375" style="98" customWidth="1"/>
    <col min="12037" max="12037" width="35.140625" style="98" customWidth="1"/>
    <col min="12038" max="12038" width="14" style="98" customWidth="1"/>
    <col min="12039" max="12039" width="12.42578125" style="98" customWidth="1"/>
    <col min="12040" max="12042" width="13.28515625" style="98" customWidth="1"/>
    <col min="12043" max="12288" width="9.140625" style="98"/>
    <col min="12289" max="12289" width="9.140625" style="98" customWidth="1"/>
    <col min="12290" max="12290" width="22.85546875" style="98" customWidth="1"/>
    <col min="12291" max="12291" width="15.5703125" style="98" customWidth="1"/>
    <col min="12292" max="12292" width="17.7109375" style="98" customWidth="1"/>
    <col min="12293" max="12293" width="35.140625" style="98" customWidth="1"/>
    <col min="12294" max="12294" width="14" style="98" customWidth="1"/>
    <col min="12295" max="12295" width="12.42578125" style="98" customWidth="1"/>
    <col min="12296" max="12298" width="13.28515625" style="98" customWidth="1"/>
    <col min="12299" max="12544" width="9.140625" style="98"/>
    <col min="12545" max="12545" width="9.140625" style="98" customWidth="1"/>
    <col min="12546" max="12546" width="22.85546875" style="98" customWidth="1"/>
    <col min="12547" max="12547" width="15.5703125" style="98" customWidth="1"/>
    <col min="12548" max="12548" width="17.7109375" style="98" customWidth="1"/>
    <col min="12549" max="12549" width="35.140625" style="98" customWidth="1"/>
    <col min="12550" max="12550" width="14" style="98" customWidth="1"/>
    <col min="12551" max="12551" width="12.42578125" style="98" customWidth="1"/>
    <col min="12552" max="12554" width="13.28515625" style="98" customWidth="1"/>
    <col min="12555" max="12800" width="9.140625" style="98"/>
    <col min="12801" max="12801" width="9.140625" style="98" customWidth="1"/>
    <col min="12802" max="12802" width="22.85546875" style="98" customWidth="1"/>
    <col min="12803" max="12803" width="15.5703125" style="98" customWidth="1"/>
    <col min="12804" max="12804" width="17.7109375" style="98" customWidth="1"/>
    <col min="12805" max="12805" width="35.140625" style="98" customWidth="1"/>
    <col min="12806" max="12806" width="14" style="98" customWidth="1"/>
    <col min="12807" max="12807" width="12.42578125" style="98" customWidth="1"/>
    <col min="12808" max="12810" width="13.28515625" style="98" customWidth="1"/>
    <col min="12811" max="13056" width="9.140625" style="98"/>
    <col min="13057" max="13057" width="9.140625" style="98" customWidth="1"/>
    <col min="13058" max="13058" width="22.85546875" style="98" customWidth="1"/>
    <col min="13059" max="13059" width="15.5703125" style="98" customWidth="1"/>
    <col min="13060" max="13060" width="17.7109375" style="98" customWidth="1"/>
    <col min="13061" max="13061" width="35.140625" style="98" customWidth="1"/>
    <col min="13062" max="13062" width="14" style="98" customWidth="1"/>
    <col min="13063" max="13063" width="12.42578125" style="98" customWidth="1"/>
    <col min="13064" max="13066" width="13.28515625" style="98" customWidth="1"/>
    <col min="13067" max="13312" width="9.140625" style="98"/>
    <col min="13313" max="13313" width="9.140625" style="98" customWidth="1"/>
    <col min="13314" max="13314" width="22.85546875" style="98" customWidth="1"/>
    <col min="13315" max="13315" width="15.5703125" style="98" customWidth="1"/>
    <col min="13316" max="13316" width="17.7109375" style="98" customWidth="1"/>
    <col min="13317" max="13317" width="35.140625" style="98" customWidth="1"/>
    <col min="13318" max="13318" width="14" style="98" customWidth="1"/>
    <col min="13319" max="13319" width="12.42578125" style="98" customWidth="1"/>
    <col min="13320" max="13322" width="13.28515625" style="98" customWidth="1"/>
    <col min="13323" max="13568" width="9.140625" style="98"/>
    <col min="13569" max="13569" width="9.140625" style="98" customWidth="1"/>
    <col min="13570" max="13570" width="22.85546875" style="98" customWidth="1"/>
    <col min="13571" max="13571" width="15.5703125" style="98" customWidth="1"/>
    <col min="13572" max="13572" width="17.7109375" style="98" customWidth="1"/>
    <col min="13573" max="13573" width="35.140625" style="98" customWidth="1"/>
    <col min="13574" max="13574" width="14" style="98" customWidth="1"/>
    <col min="13575" max="13575" width="12.42578125" style="98" customWidth="1"/>
    <col min="13576" max="13578" width="13.28515625" style="98" customWidth="1"/>
    <col min="13579" max="13824" width="9.140625" style="98"/>
    <col min="13825" max="13825" width="9.140625" style="98" customWidth="1"/>
    <col min="13826" max="13826" width="22.85546875" style="98" customWidth="1"/>
    <col min="13827" max="13827" width="15.5703125" style="98" customWidth="1"/>
    <col min="13828" max="13828" width="17.7109375" style="98" customWidth="1"/>
    <col min="13829" max="13829" width="35.140625" style="98" customWidth="1"/>
    <col min="13830" max="13830" width="14" style="98" customWidth="1"/>
    <col min="13831" max="13831" width="12.42578125" style="98" customWidth="1"/>
    <col min="13832" max="13834" width="13.28515625" style="98" customWidth="1"/>
    <col min="13835" max="14080" width="9.140625" style="98"/>
    <col min="14081" max="14081" width="9.140625" style="98" customWidth="1"/>
    <col min="14082" max="14082" width="22.85546875" style="98" customWidth="1"/>
    <col min="14083" max="14083" width="15.5703125" style="98" customWidth="1"/>
    <col min="14084" max="14084" width="17.7109375" style="98" customWidth="1"/>
    <col min="14085" max="14085" width="35.140625" style="98" customWidth="1"/>
    <col min="14086" max="14086" width="14" style="98" customWidth="1"/>
    <col min="14087" max="14087" width="12.42578125" style="98" customWidth="1"/>
    <col min="14088" max="14090" width="13.28515625" style="98" customWidth="1"/>
    <col min="14091" max="14336" width="9.140625" style="98"/>
    <col min="14337" max="14337" width="9.140625" style="98" customWidth="1"/>
    <col min="14338" max="14338" width="22.85546875" style="98" customWidth="1"/>
    <col min="14339" max="14339" width="15.5703125" style="98" customWidth="1"/>
    <col min="14340" max="14340" width="17.7109375" style="98" customWidth="1"/>
    <col min="14341" max="14341" width="35.140625" style="98" customWidth="1"/>
    <col min="14342" max="14342" width="14" style="98" customWidth="1"/>
    <col min="14343" max="14343" width="12.42578125" style="98" customWidth="1"/>
    <col min="14344" max="14346" width="13.28515625" style="98" customWidth="1"/>
    <col min="14347" max="14592" width="9.140625" style="98"/>
    <col min="14593" max="14593" width="9.140625" style="98" customWidth="1"/>
    <col min="14594" max="14594" width="22.85546875" style="98" customWidth="1"/>
    <col min="14595" max="14595" width="15.5703125" style="98" customWidth="1"/>
    <col min="14596" max="14596" width="17.7109375" style="98" customWidth="1"/>
    <col min="14597" max="14597" width="35.140625" style="98" customWidth="1"/>
    <col min="14598" max="14598" width="14" style="98" customWidth="1"/>
    <col min="14599" max="14599" width="12.42578125" style="98" customWidth="1"/>
    <col min="14600" max="14602" width="13.28515625" style="98" customWidth="1"/>
    <col min="14603" max="14848" width="9.140625" style="98"/>
    <col min="14849" max="14849" width="9.140625" style="98" customWidth="1"/>
    <col min="14850" max="14850" width="22.85546875" style="98" customWidth="1"/>
    <col min="14851" max="14851" width="15.5703125" style="98" customWidth="1"/>
    <col min="14852" max="14852" width="17.7109375" style="98" customWidth="1"/>
    <col min="14853" max="14853" width="35.140625" style="98" customWidth="1"/>
    <col min="14854" max="14854" width="14" style="98" customWidth="1"/>
    <col min="14855" max="14855" width="12.42578125" style="98" customWidth="1"/>
    <col min="14856" max="14858" width="13.28515625" style="98" customWidth="1"/>
    <col min="14859" max="15104" width="9.140625" style="98"/>
    <col min="15105" max="15105" width="9.140625" style="98" customWidth="1"/>
    <col min="15106" max="15106" width="22.85546875" style="98" customWidth="1"/>
    <col min="15107" max="15107" width="15.5703125" style="98" customWidth="1"/>
    <col min="15108" max="15108" width="17.7109375" style="98" customWidth="1"/>
    <col min="15109" max="15109" width="35.140625" style="98" customWidth="1"/>
    <col min="15110" max="15110" width="14" style="98" customWidth="1"/>
    <col min="15111" max="15111" width="12.42578125" style="98" customWidth="1"/>
    <col min="15112" max="15114" width="13.28515625" style="98" customWidth="1"/>
    <col min="15115" max="15360" width="9.140625" style="98"/>
    <col min="15361" max="15361" width="9.140625" style="98" customWidth="1"/>
    <col min="15362" max="15362" width="22.85546875" style="98" customWidth="1"/>
    <col min="15363" max="15363" width="15.5703125" style="98" customWidth="1"/>
    <col min="15364" max="15364" width="17.7109375" style="98" customWidth="1"/>
    <col min="15365" max="15365" width="35.140625" style="98" customWidth="1"/>
    <col min="15366" max="15366" width="14" style="98" customWidth="1"/>
    <col min="15367" max="15367" width="12.42578125" style="98" customWidth="1"/>
    <col min="15368" max="15370" width="13.28515625" style="98" customWidth="1"/>
    <col min="15371" max="15616" width="9.140625" style="98"/>
    <col min="15617" max="15617" width="9.140625" style="98" customWidth="1"/>
    <col min="15618" max="15618" width="22.85546875" style="98" customWidth="1"/>
    <col min="15619" max="15619" width="15.5703125" style="98" customWidth="1"/>
    <col min="15620" max="15620" width="17.7109375" style="98" customWidth="1"/>
    <col min="15621" max="15621" width="35.140625" style="98" customWidth="1"/>
    <col min="15622" max="15622" width="14" style="98" customWidth="1"/>
    <col min="15623" max="15623" width="12.42578125" style="98" customWidth="1"/>
    <col min="15624" max="15626" width="13.28515625" style="98" customWidth="1"/>
    <col min="15627" max="15872" width="9.140625" style="98"/>
    <col min="15873" max="15873" width="9.140625" style="98" customWidth="1"/>
    <col min="15874" max="15874" width="22.85546875" style="98" customWidth="1"/>
    <col min="15875" max="15875" width="15.5703125" style="98" customWidth="1"/>
    <col min="15876" max="15876" width="17.7109375" style="98" customWidth="1"/>
    <col min="15877" max="15877" width="35.140625" style="98" customWidth="1"/>
    <col min="15878" max="15878" width="14" style="98" customWidth="1"/>
    <col min="15879" max="15879" width="12.42578125" style="98" customWidth="1"/>
    <col min="15880" max="15882" width="13.28515625" style="98" customWidth="1"/>
    <col min="15883" max="16128" width="9.140625" style="98"/>
    <col min="16129" max="16129" width="9.140625" style="98" customWidth="1"/>
    <col min="16130" max="16130" width="22.85546875" style="98" customWidth="1"/>
    <col min="16131" max="16131" width="15.5703125" style="98" customWidth="1"/>
    <col min="16132" max="16132" width="17.7109375" style="98" customWidth="1"/>
    <col min="16133" max="16133" width="35.140625" style="98" customWidth="1"/>
    <col min="16134" max="16134" width="14" style="98" customWidth="1"/>
    <col min="16135" max="16135" width="12.42578125" style="98" customWidth="1"/>
    <col min="16136" max="16138" width="13.28515625" style="98" customWidth="1"/>
    <col min="16139" max="16384" width="9.140625" style="98"/>
  </cols>
  <sheetData>
    <row r="1" spans="1:10" s="91" customFormat="1" ht="30" x14ac:dyDescent="0.25">
      <c r="A1" s="61" t="s">
        <v>158</v>
      </c>
      <c r="B1" s="61"/>
      <c r="C1" s="61"/>
      <c r="D1" s="61"/>
      <c r="E1" s="61"/>
      <c r="F1" s="61"/>
      <c r="G1" s="61"/>
      <c r="H1" s="61"/>
      <c r="I1" s="61"/>
      <c r="J1" s="61"/>
    </row>
    <row r="2" spans="1:10" s="91" customFormat="1" ht="20.25" x14ac:dyDescent="0.25">
      <c r="A2" s="92" t="s">
        <v>159</v>
      </c>
      <c r="B2" s="92"/>
      <c r="C2" s="92"/>
      <c r="D2" s="92"/>
      <c r="E2" s="92"/>
      <c r="F2" s="92"/>
      <c r="G2" s="92"/>
      <c r="H2" s="92"/>
      <c r="I2" s="92"/>
      <c r="J2" s="92"/>
    </row>
    <row r="3" spans="1:10" s="91" customFormat="1" ht="18" x14ac:dyDescent="0.25">
      <c r="A3" s="93" t="s">
        <v>160</v>
      </c>
      <c r="B3" s="93"/>
      <c r="C3" s="93"/>
      <c r="D3" s="93"/>
      <c r="E3" s="93"/>
      <c r="F3" s="93"/>
      <c r="G3" s="93"/>
      <c r="H3" s="93"/>
      <c r="I3" s="93"/>
      <c r="J3" s="93"/>
    </row>
    <row r="4" spans="1:10" s="91" customFormat="1" ht="12.75" customHeight="1" thickBot="1" x14ac:dyDescent="0.3">
      <c r="A4" s="94"/>
      <c r="B4" s="94"/>
      <c r="C4" s="94"/>
      <c r="D4" s="94"/>
      <c r="E4" s="94"/>
      <c r="F4" s="94"/>
      <c r="G4" s="94"/>
      <c r="H4" s="94"/>
      <c r="I4" s="94"/>
      <c r="J4" s="94"/>
    </row>
    <row r="5" spans="1:10" ht="48" customHeight="1" thickBot="1" x14ac:dyDescent="0.25">
      <c r="A5" s="95" t="s">
        <v>177</v>
      </c>
      <c r="B5" s="96"/>
      <c r="C5" s="96"/>
      <c r="D5" s="96"/>
      <c r="E5" s="96"/>
      <c r="F5" s="96"/>
      <c r="G5" s="96"/>
      <c r="H5" s="96"/>
      <c r="I5" s="96"/>
      <c r="J5" s="97"/>
    </row>
    <row r="6" spans="1:10" ht="14.25" customHeight="1" thickBot="1" x14ac:dyDescent="0.25">
      <c r="A6" s="99"/>
      <c r="B6" s="100"/>
      <c r="C6" s="100"/>
      <c r="D6" s="100"/>
      <c r="E6" s="100"/>
      <c r="F6" s="100"/>
      <c r="H6" s="100"/>
      <c r="I6" s="100"/>
      <c r="J6" s="100"/>
    </row>
    <row r="7" spans="1:10" ht="13.5" thickBot="1" x14ac:dyDescent="0.25">
      <c r="A7" s="102"/>
      <c r="H7" s="104" t="s">
        <v>161</v>
      </c>
      <c r="I7" s="105"/>
      <c r="J7" s="106"/>
    </row>
    <row r="8" spans="1:10" ht="77.25" thickBot="1" x14ac:dyDescent="0.25">
      <c r="A8" s="107" t="s">
        <v>162</v>
      </c>
      <c r="B8" s="107" t="s">
        <v>163</v>
      </c>
      <c r="C8" s="107" t="s">
        <v>164</v>
      </c>
      <c r="D8" s="107" t="s">
        <v>165</v>
      </c>
      <c r="E8" s="108" t="s">
        <v>166</v>
      </c>
      <c r="F8" s="108" t="s">
        <v>167</v>
      </c>
      <c r="G8" s="108" t="s">
        <v>168</v>
      </c>
      <c r="H8" s="109" t="s">
        <v>169</v>
      </c>
      <c r="I8" s="109" t="s">
        <v>170</v>
      </c>
      <c r="J8" s="109" t="s">
        <v>171</v>
      </c>
    </row>
    <row r="9" spans="1:10" x14ac:dyDescent="0.2">
      <c r="F9" s="101"/>
      <c r="H9" s="110"/>
      <c r="I9" s="110"/>
      <c r="J9" s="110"/>
    </row>
    <row r="10" spans="1:10" x14ac:dyDescent="0.2">
      <c r="F10" s="101"/>
      <c r="H10" s="110"/>
      <c r="I10" s="110"/>
      <c r="J10" s="110"/>
    </row>
    <row r="11" spans="1:10" x14ac:dyDescent="0.2">
      <c r="F11" s="101"/>
      <c r="H11" s="110"/>
      <c r="I11" s="110"/>
      <c r="J11" s="110"/>
    </row>
    <row r="12" spans="1:10" x14ac:dyDescent="0.2">
      <c r="F12" s="101"/>
      <c r="H12" s="110"/>
      <c r="I12" s="110"/>
      <c r="J12" s="110"/>
    </row>
    <row r="13" spans="1:10" x14ac:dyDescent="0.2">
      <c r="F13" s="101"/>
      <c r="H13" s="110"/>
      <c r="I13" s="110"/>
      <c r="J13" s="110"/>
    </row>
    <row r="14" spans="1:10" x14ac:dyDescent="0.2">
      <c r="F14" s="101"/>
      <c r="H14" s="110"/>
      <c r="I14" s="110"/>
      <c r="J14" s="110"/>
    </row>
    <row r="15" spans="1:10" x14ac:dyDescent="0.2">
      <c r="F15" s="101"/>
      <c r="H15" s="110"/>
      <c r="I15" s="110"/>
      <c r="J15" s="110"/>
    </row>
    <row r="16" spans="1:10" x14ac:dyDescent="0.2">
      <c r="F16" s="101"/>
      <c r="H16" s="110"/>
      <c r="I16" s="110"/>
      <c r="J16" s="110"/>
    </row>
    <row r="17" spans="6:10" x14ac:dyDescent="0.2">
      <c r="F17" s="101"/>
      <c r="H17" s="110"/>
      <c r="I17" s="110"/>
      <c r="J17" s="110"/>
    </row>
    <row r="18" spans="6:10" x14ac:dyDescent="0.2">
      <c r="F18" s="101"/>
      <c r="H18" s="110"/>
      <c r="I18" s="110"/>
      <c r="J18" s="110"/>
    </row>
    <row r="19" spans="6:10" x14ac:dyDescent="0.2">
      <c r="F19" s="101"/>
      <c r="H19" s="110"/>
      <c r="I19" s="110"/>
      <c r="J19" s="110"/>
    </row>
    <row r="20" spans="6:10" x14ac:dyDescent="0.2">
      <c r="F20" s="101"/>
      <c r="H20" s="110"/>
      <c r="I20" s="110"/>
      <c r="J20" s="110"/>
    </row>
    <row r="21" spans="6:10" x14ac:dyDescent="0.2">
      <c r="F21" s="101"/>
      <c r="H21" s="110"/>
      <c r="I21" s="110"/>
      <c r="J21" s="110"/>
    </row>
    <row r="22" spans="6:10" x14ac:dyDescent="0.2">
      <c r="F22" s="101"/>
      <c r="H22" s="110"/>
      <c r="I22" s="110"/>
      <c r="J22" s="110"/>
    </row>
    <row r="23" spans="6:10" x14ac:dyDescent="0.2">
      <c r="F23" s="101"/>
      <c r="H23" s="110"/>
      <c r="I23" s="110"/>
      <c r="J23" s="110"/>
    </row>
    <row r="24" spans="6:10" x14ac:dyDescent="0.2">
      <c r="F24" s="101"/>
      <c r="H24" s="110"/>
      <c r="I24" s="110"/>
      <c r="J24" s="110"/>
    </row>
    <row r="25" spans="6:10" x14ac:dyDescent="0.2">
      <c r="F25" s="101"/>
      <c r="H25" s="110"/>
      <c r="I25" s="110"/>
      <c r="J25" s="110"/>
    </row>
    <row r="26" spans="6:10" x14ac:dyDescent="0.2">
      <c r="F26" s="101"/>
      <c r="H26" s="110"/>
      <c r="I26" s="110"/>
      <c r="J26" s="110"/>
    </row>
    <row r="27" spans="6:10" x14ac:dyDescent="0.2">
      <c r="F27" s="101"/>
      <c r="H27" s="110"/>
      <c r="I27" s="110"/>
      <c r="J27" s="110"/>
    </row>
    <row r="28" spans="6:10" x14ac:dyDescent="0.2">
      <c r="F28" s="101"/>
      <c r="H28" s="110"/>
      <c r="I28" s="110"/>
      <c r="J28" s="110"/>
    </row>
    <row r="29" spans="6:10" x14ac:dyDescent="0.2">
      <c r="F29" s="101"/>
      <c r="H29" s="110"/>
      <c r="I29" s="110"/>
      <c r="J29" s="110"/>
    </row>
    <row r="30" spans="6:10" x14ac:dyDescent="0.2">
      <c r="F30" s="101"/>
      <c r="H30" s="110"/>
      <c r="I30" s="110"/>
      <c r="J30" s="110"/>
    </row>
    <row r="31" spans="6:10" x14ac:dyDescent="0.2">
      <c r="F31" s="101"/>
      <c r="H31" s="110"/>
      <c r="I31" s="110"/>
      <c r="J31" s="110"/>
    </row>
    <row r="32" spans="6:10" x14ac:dyDescent="0.2">
      <c r="F32" s="101"/>
      <c r="H32" s="111"/>
      <c r="I32" s="111"/>
      <c r="J32" s="111"/>
    </row>
    <row r="33" spans="1:10" x14ac:dyDescent="0.2">
      <c r="G33" s="112" t="s">
        <v>172</v>
      </c>
      <c r="H33" s="110">
        <f>SUM(H9:H32)</f>
        <v>0</v>
      </c>
      <c r="I33" s="110">
        <f>SUM(I9:I32)</f>
        <v>0</v>
      </c>
      <c r="J33" s="110">
        <f>SUM(J9:J32)</f>
        <v>0</v>
      </c>
    </row>
    <row r="34" spans="1:10" hidden="1" x14ac:dyDescent="0.2">
      <c r="A34" s="113" t="s">
        <v>173</v>
      </c>
      <c r="B34" s="113" t="s">
        <v>174</v>
      </c>
      <c r="H34" s="110"/>
      <c r="I34" s="110"/>
      <c r="J34" s="110"/>
    </row>
    <row r="35" spans="1:10" ht="25.5" hidden="1" x14ac:dyDescent="0.2">
      <c r="A35" s="113" t="s">
        <v>175</v>
      </c>
      <c r="B35" s="113" t="s">
        <v>176</v>
      </c>
      <c r="H35" s="110"/>
      <c r="I35" s="110"/>
      <c r="J35" s="110"/>
    </row>
    <row r="36" spans="1:10" x14ac:dyDescent="0.2">
      <c r="H36" s="110"/>
      <c r="I36" s="110"/>
      <c r="J36" s="110"/>
    </row>
    <row r="37" spans="1:10" x14ac:dyDescent="0.2">
      <c r="H37" s="110"/>
      <c r="I37" s="110"/>
      <c r="J37" s="110"/>
    </row>
    <row r="38" spans="1:10" x14ac:dyDescent="0.2">
      <c r="H38" s="110"/>
      <c r="I38" s="110"/>
      <c r="J38" s="110"/>
    </row>
    <row r="39" spans="1:10" x14ac:dyDescent="0.2">
      <c r="H39" s="110"/>
      <c r="I39" s="110"/>
      <c r="J39" s="110"/>
    </row>
    <row r="40" spans="1:10" x14ac:dyDescent="0.2">
      <c r="H40" s="110"/>
      <c r="I40" s="110"/>
      <c r="J40" s="110"/>
    </row>
    <row r="41" spans="1:10" x14ac:dyDescent="0.2">
      <c r="H41" s="110"/>
      <c r="I41" s="110"/>
      <c r="J41" s="110"/>
    </row>
    <row r="42" spans="1:10" x14ac:dyDescent="0.2">
      <c r="H42" s="110"/>
      <c r="I42" s="110"/>
      <c r="J42" s="110"/>
    </row>
    <row r="43" spans="1:10" x14ac:dyDescent="0.2">
      <c r="H43" s="110"/>
      <c r="I43" s="110"/>
      <c r="J43" s="110"/>
    </row>
    <row r="44" spans="1:10" x14ac:dyDescent="0.2">
      <c r="H44" s="110"/>
      <c r="I44" s="110"/>
      <c r="J44" s="110"/>
    </row>
    <row r="45" spans="1:10" x14ac:dyDescent="0.2">
      <c r="H45" s="110"/>
      <c r="I45" s="110"/>
      <c r="J45" s="110"/>
    </row>
    <row r="46" spans="1:10" x14ac:dyDescent="0.2">
      <c r="H46" s="110"/>
      <c r="I46" s="110"/>
      <c r="J46" s="110"/>
    </row>
    <row r="47" spans="1:10" x14ac:dyDescent="0.2">
      <c r="H47" s="110"/>
      <c r="I47" s="110"/>
      <c r="J47" s="110"/>
    </row>
    <row r="48" spans="1:10" x14ac:dyDescent="0.2">
      <c r="H48" s="110"/>
      <c r="I48" s="110"/>
      <c r="J48" s="110"/>
    </row>
    <row r="49" spans="8:10" x14ac:dyDescent="0.2">
      <c r="H49" s="110"/>
      <c r="I49" s="110"/>
      <c r="J49" s="110"/>
    </row>
    <row r="50" spans="8:10" x14ac:dyDescent="0.2">
      <c r="H50" s="110"/>
      <c r="I50" s="110"/>
      <c r="J50" s="110"/>
    </row>
    <row r="51" spans="8:10" x14ac:dyDescent="0.2">
      <c r="H51" s="110"/>
      <c r="I51" s="110"/>
      <c r="J51" s="110"/>
    </row>
    <row r="52" spans="8:10" x14ac:dyDescent="0.2">
      <c r="H52" s="110"/>
      <c r="I52" s="110"/>
      <c r="J52" s="110"/>
    </row>
    <row r="53" spans="8:10" x14ac:dyDescent="0.2">
      <c r="H53" s="110"/>
      <c r="I53" s="110"/>
      <c r="J53" s="110"/>
    </row>
    <row r="54" spans="8:10" x14ac:dyDescent="0.2">
      <c r="H54" s="110"/>
      <c r="I54" s="110"/>
      <c r="J54" s="110"/>
    </row>
    <row r="55" spans="8:10" x14ac:dyDescent="0.2">
      <c r="H55" s="110"/>
      <c r="I55" s="110"/>
      <c r="J55" s="110"/>
    </row>
    <row r="56" spans="8:10" x14ac:dyDescent="0.2">
      <c r="H56" s="110"/>
      <c r="I56" s="110"/>
      <c r="J56" s="110"/>
    </row>
    <row r="57" spans="8:10" x14ac:dyDescent="0.2">
      <c r="H57" s="110"/>
      <c r="I57" s="110"/>
      <c r="J57" s="110"/>
    </row>
    <row r="58" spans="8:10" x14ac:dyDescent="0.2">
      <c r="H58" s="110"/>
      <c r="I58" s="110"/>
      <c r="J58" s="110"/>
    </row>
    <row r="59" spans="8:10" x14ac:dyDescent="0.2">
      <c r="H59" s="110"/>
      <c r="I59" s="110"/>
      <c r="J59" s="110"/>
    </row>
    <row r="60" spans="8:10" x14ac:dyDescent="0.2">
      <c r="H60" s="110"/>
      <c r="I60" s="110"/>
      <c r="J60" s="110"/>
    </row>
    <row r="61" spans="8:10" x14ac:dyDescent="0.2">
      <c r="H61" s="110"/>
      <c r="I61" s="110"/>
      <c r="J61" s="110"/>
    </row>
    <row r="62" spans="8:10" x14ac:dyDescent="0.2">
      <c r="H62" s="110"/>
      <c r="I62" s="110"/>
      <c r="J62" s="110"/>
    </row>
    <row r="63" spans="8:10" x14ac:dyDescent="0.2">
      <c r="H63" s="110"/>
      <c r="I63" s="110"/>
      <c r="J63" s="110"/>
    </row>
    <row r="64" spans="8:10" x14ac:dyDescent="0.2">
      <c r="H64" s="110"/>
      <c r="I64" s="110"/>
      <c r="J64" s="110"/>
    </row>
    <row r="65" spans="8:10" x14ac:dyDescent="0.2">
      <c r="H65" s="110"/>
      <c r="I65" s="110"/>
      <c r="J65" s="110"/>
    </row>
    <row r="66" spans="8:10" x14ac:dyDescent="0.2">
      <c r="H66" s="110"/>
      <c r="I66" s="110"/>
      <c r="J66" s="110"/>
    </row>
    <row r="67" spans="8:10" x14ac:dyDescent="0.2">
      <c r="H67" s="110"/>
      <c r="I67" s="110"/>
      <c r="J67" s="110"/>
    </row>
    <row r="68" spans="8:10" x14ac:dyDescent="0.2">
      <c r="H68" s="110"/>
      <c r="I68" s="110"/>
      <c r="J68" s="110"/>
    </row>
    <row r="69" spans="8:10" x14ac:dyDescent="0.2">
      <c r="H69" s="110"/>
      <c r="I69" s="110"/>
      <c r="J69" s="110"/>
    </row>
    <row r="70" spans="8:10" x14ac:dyDescent="0.2">
      <c r="H70" s="110"/>
      <c r="I70" s="110"/>
      <c r="J70" s="110"/>
    </row>
    <row r="71" spans="8:10" x14ac:dyDescent="0.2">
      <c r="H71" s="110"/>
      <c r="I71" s="110"/>
      <c r="J71" s="110"/>
    </row>
    <row r="72" spans="8:10" x14ac:dyDescent="0.2">
      <c r="H72" s="110"/>
      <c r="I72" s="110"/>
      <c r="J72" s="110"/>
    </row>
    <row r="73" spans="8:10" x14ac:dyDescent="0.2">
      <c r="H73" s="110"/>
      <c r="I73" s="110"/>
      <c r="J73" s="110"/>
    </row>
    <row r="74" spans="8:10" x14ac:dyDescent="0.2">
      <c r="H74" s="110"/>
      <c r="I74" s="110"/>
      <c r="J74" s="110"/>
    </row>
    <row r="75" spans="8:10" x14ac:dyDescent="0.2">
      <c r="H75" s="110"/>
      <c r="I75" s="110"/>
      <c r="J75" s="110"/>
    </row>
    <row r="76" spans="8:10" x14ac:dyDescent="0.2">
      <c r="H76" s="110"/>
      <c r="I76" s="110"/>
      <c r="J76" s="110"/>
    </row>
    <row r="77" spans="8:10" x14ac:dyDescent="0.2">
      <c r="H77" s="110"/>
      <c r="I77" s="110"/>
      <c r="J77" s="110"/>
    </row>
    <row r="78" spans="8:10" x14ac:dyDescent="0.2">
      <c r="H78" s="110"/>
      <c r="I78" s="110"/>
      <c r="J78" s="110"/>
    </row>
    <row r="79" spans="8:10" x14ac:dyDescent="0.2">
      <c r="H79" s="110"/>
      <c r="I79" s="110"/>
      <c r="J79" s="110"/>
    </row>
    <row r="80" spans="8:10" x14ac:dyDescent="0.2">
      <c r="H80" s="110"/>
      <c r="I80" s="110"/>
      <c r="J80" s="110"/>
    </row>
    <row r="81" spans="8:10" x14ac:dyDescent="0.2">
      <c r="H81" s="110"/>
      <c r="I81" s="110"/>
      <c r="J81" s="110"/>
    </row>
    <row r="82" spans="8:10" x14ac:dyDescent="0.2">
      <c r="H82" s="110"/>
      <c r="I82" s="110"/>
      <c r="J82" s="110"/>
    </row>
    <row r="83" spans="8:10" x14ac:dyDescent="0.2">
      <c r="H83" s="110"/>
      <c r="I83" s="110"/>
      <c r="J83" s="110"/>
    </row>
    <row r="84" spans="8:10" x14ac:dyDescent="0.2">
      <c r="H84" s="110"/>
      <c r="I84" s="110"/>
      <c r="J84" s="110"/>
    </row>
    <row r="85" spans="8:10" x14ac:dyDescent="0.2">
      <c r="H85" s="110"/>
      <c r="I85" s="110"/>
      <c r="J85" s="110"/>
    </row>
    <row r="86" spans="8:10" x14ac:dyDescent="0.2">
      <c r="H86" s="110"/>
      <c r="I86" s="110"/>
      <c r="J86" s="110"/>
    </row>
    <row r="87" spans="8:10" x14ac:dyDescent="0.2">
      <c r="H87" s="110"/>
      <c r="I87" s="110"/>
      <c r="J87" s="110"/>
    </row>
    <row r="88" spans="8:10" x14ac:dyDescent="0.2">
      <c r="H88" s="110"/>
      <c r="I88" s="110"/>
      <c r="J88" s="110"/>
    </row>
    <row r="89" spans="8:10" x14ac:dyDescent="0.2">
      <c r="H89" s="110"/>
      <c r="I89" s="110"/>
      <c r="J89" s="110"/>
    </row>
    <row r="90" spans="8:10" x14ac:dyDescent="0.2">
      <c r="H90" s="110"/>
      <c r="I90" s="110"/>
      <c r="J90" s="110"/>
    </row>
    <row r="91" spans="8:10" x14ac:dyDescent="0.2">
      <c r="H91" s="110"/>
      <c r="I91" s="110"/>
      <c r="J91" s="110"/>
    </row>
    <row r="92" spans="8:10" x14ac:dyDescent="0.2">
      <c r="H92" s="110"/>
      <c r="I92" s="110"/>
      <c r="J92" s="110"/>
    </row>
    <row r="93" spans="8:10" x14ac:dyDescent="0.2">
      <c r="H93" s="110"/>
      <c r="I93" s="110"/>
      <c r="J93" s="110"/>
    </row>
    <row r="94" spans="8:10" x14ac:dyDescent="0.2">
      <c r="H94" s="110"/>
      <c r="I94" s="110"/>
      <c r="J94" s="110"/>
    </row>
    <row r="95" spans="8:10" x14ac:dyDescent="0.2">
      <c r="H95" s="110"/>
      <c r="I95" s="110"/>
      <c r="J95" s="110"/>
    </row>
    <row r="96" spans="8:10" x14ac:dyDescent="0.2">
      <c r="H96" s="110"/>
      <c r="I96" s="110"/>
      <c r="J96" s="110"/>
    </row>
    <row r="97" spans="8:10" x14ac:dyDescent="0.2">
      <c r="H97" s="110"/>
      <c r="I97" s="110"/>
      <c r="J97" s="110"/>
    </row>
    <row r="98" spans="8:10" x14ac:dyDescent="0.2">
      <c r="H98" s="110"/>
      <c r="I98" s="110"/>
      <c r="J98" s="110"/>
    </row>
    <row r="99" spans="8:10" x14ac:dyDescent="0.2">
      <c r="H99" s="110"/>
      <c r="I99" s="110"/>
      <c r="J99" s="110"/>
    </row>
    <row r="100" spans="8:10" x14ac:dyDescent="0.2">
      <c r="H100" s="110"/>
      <c r="I100" s="110"/>
      <c r="J100" s="110"/>
    </row>
    <row r="101" spans="8:10" x14ac:dyDescent="0.2">
      <c r="H101" s="110"/>
      <c r="I101" s="110"/>
      <c r="J101" s="110"/>
    </row>
    <row r="102" spans="8:10" x14ac:dyDescent="0.2">
      <c r="H102" s="110"/>
      <c r="I102" s="110"/>
      <c r="J102" s="110"/>
    </row>
    <row r="103" spans="8:10" x14ac:dyDescent="0.2">
      <c r="H103" s="110"/>
      <c r="I103" s="110"/>
      <c r="J103" s="110"/>
    </row>
    <row r="104" spans="8:10" x14ac:dyDescent="0.2">
      <c r="H104" s="110"/>
      <c r="I104" s="110"/>
      <c r="J104" s="110"/>
    </row>
    <row r="105" spans="8:10" x14ac:dyDescent="0.2">
      <c r="H105" s="110"/>
      <c r="I105" s="110"/>
      <c r="J105" s="110"/>
    </row>
    <row r="106" spans="8:10" x14ac:dyDescent="0.2">
      <c r="H106" s="110"/>
      <c r="I106" s="110"/>
      <c r="J106" s="110"/>
    </row>
    <row r="107" spans="8:10" x14ac:dyDescent="0.2">
      <c r="H107" s="110"/>
      <c r="I107" s="110"/>
      <c r="J107" s="110"/>
    </row>
    <row r="108" spans="8:10" x14ac:dyDescent="0.2">
      <c r="H108" s="110"/>
      <c r="I108" s="110"/>
      <c r="J108" s="110"/>
    </row>
    <row r="109" spans="8:10" x14ac:dyDescent="0.2">
      <c r="H109" s="110"/>
      <c r="I109" s="110"/>
      <c r="J109" s="110"/>
    </row>
    <row r="110" spans="8:10" x14ac:dyDescent="0.2">
      <c r="H110" s="110"/>
      <c r="I110" s="110"/>
      <c r="J110" s="110"/>
    </row>
    <row r="111" spans="8:10" x14ac:dyDescent="0.2">
      <c r="H111" s="110"/>
      <c r="I111" s="110"/>
      <c r="J111" s="110"/>
    </row>
    <row r="112" spans="8:10" x14ac:dyDescent="0.2">
      <c r="H112" s="110"/>
      <c r="I112" s="110"/>
      <c r="J112" s="110"/>
    </row>
    <row r="113" spans="8:10" x14ac:dyDescent="0.2">
      <c r="H113" s="110"/>
      <c r="I113" s="110"/>
      <c r="J113" s="110"/>
    </row>
    <row r="114" spans="8:10" x14ac:dyDescent="0.2">
      <c r="H114" s="110"/>
      <c r="I114" s="110"/>
      <c r="J114" s="110"/>
    </row>
    <row r="115" spans="8:10" x14ac:dyDescent="0.2">
      <c r="H115" s="110"/>
      <c r="I115" s="110"/>
      <c r="J115" s="110"/>
    </row>
    <row r="116" spans="8:10" x14ac:dyDescent="0.2">
      <c r="H116" s="110"/>
      <c r="I116" s="110"/>
      <c r="J116" s="110"/>
    </row>
    <row r="117" spans="8:10" x14ac:dyDescent="0.2">
      <c r="H117" s="110"/>
      <c r="I117" s="110"/>
      <c r="J117" s="110"/>
    </row>
    <row r="118" spans="8:10" x14ac:dyDescent="0.2">
      <c r="H118" s="110"/>
      <c r="I118" s="110"/>
      <c r="J118" s="110"/>
    </row>
    <row r="119" spans="8:10" x14ac:dyDescent="0.2">
      <c r="H119" s="110"/>
      <c r="I119" s="110"/>
      <c r="J119" s="110"/>
    </row>
    <row r="120" spans="8:10" x14ac:dyDescent="0.2">
      <c r="H120" s="110"/>
      <c r="I120" s="110"/>
      <c r="J120" s="110"/>
    </row>
    <row r="121" spans="8:10" x14ac:dyDescent="0.2">
      <c r="H121" s="110"/>
      <c r="I121" s="110"/>
      <c r="J121" s="110"/>
    </row>
    <row r="122" spans="8:10" x14ac:dyDescent="0.2">
      <c r="H122" s="110"/>
      <c r="I122" s="110"/>
      <c r="J122" s="110"/>
    </row>
    <row r="123" spans="8:10" x14ac:dyDescent="0.2">
      <c r="H123" s="110"/>
      <c r="I123" s="110"/>
      <c r="J123" s="110"/>
    </row>
    <row r="124" spans="8:10" x14ac:dyDescent="0.2">
      <c r="H124" s="110"/>
      <c r="I124" s="110"/>
      <c r="J124" s="110"/>
    </row>
    <row r="125" spans="8:10" x14ac:dyDescent="0.2">
      <c r="H125" s="110"/>
      <c r="I125" s="110"/>
      <c r="J125" s="110"/>
    </row>
    <row r="126" spans="8:10" x14ac:dyDescent="0.2">
      <c r="H126" s="110"/>
      <c r="I126" s="110"/>
      <c r="J126" s="110"/>
    </row>
    <row r="127" spans="8:10" x14ac:dyDescent="0.2">
      <c r="H127" s="110"/>
      <c r="I127" s="110"/>
      <c r="J127" s="110"/>
    </row>
    <row r="128" spans="8:10" x14ac:dyDescent="0.2">
      <c r="H128" s="110"/>
      <c r="I128" s="110"/>
      <c r="J128" s="110"/>
    </row>
    <row r="129" spans="8:10" x14ac:dyDescent="0.2">
      <c r="H129" s="110"/>
      <c r="I129" s="110"/>
      <c r="J129" s="110"/>
    </row>
    <row r="130" spans="8:10" x14ac:dyDescent="0.2">
      <c r="H130" s="110"/>
      <c r="I130" s="110"/>
      <c r="J130" s="110"/>
    </row>
    <row r="131" spans="8:10" x14ac:dyDescent="0.2">
      <c r="H131" s="110"/>
      <c r="I131" s="110"/>
      <c r="J131" s="110"/>
    </row>
    <row r="132" spans="8:10" x14ac:dyDescent="0.2">
      <c r="H132" s="110"/>
      <c r="I132" s="110"/>
      <c r="J132" s="110"/>
    </row>
    <row r="133" spans="8:10" x14ac:dyDescent="0.2">
      <c r="H133" s="110"/>
      <c r="I133" s="110"/>
      <c r="J133" s="110"/>
    </row>
    <row r="134" spans="8:10" x14ac:dyDescent="0.2">
      <c r="H134" s="110"/>
      <c r="I134" s="110"/>
      <c r="J134" s="110"/>
    </row>
    <row r="135" spans="8:10" x14ac:dyDescent="0.2">
      <c r="H135" s="110"/>
      <c r="I135" s="110"/>
      <c r="J135" s="110"/>
    </row>
    <row r="136" spans="8:10" x14ac:dyDescent="0.2">
      <c r="H136" s="110"/>
      <c r="I136" s="110"/>
      <c r="J136" s="110"/>
    </row>
    <row r="137" spans="8:10" x14ac:dyDescent="0.2">
      <c r="H137" s="110"/>
      <c r="I137" s="110"/>
      <c r="J137" s="110"/>
    </row>
    <row r="138" spans="8:10" x14ac:dyDescent="0.2">
      <c r="H138" s="110"/>
      <c r="I138" s="110"/>
      <c r="J138" s="110"/>
    </row>
    <row r="139" spans="8:10" x14ac:dyDescent="0.2">
      <c r="H139" s="110"/>
      <c r="I139" s="110"/>
      <c r="J139" s="110"/>
    </row>
    <row r="140" spans="8:10" x14ac:dyDescent="0.2">
      <c r="H140" s="110"/>
      <c r="I140" s="110"/>
      <c r="J140" s="110"/>
    </row>
    <row r="141" spans="8:10" x14ac:dyDescent="0.2">
      <c r="H141" s="110"/>
      <c r="I141" s="110"/>
      <c r="J141" s="110"/>
    </row>
    <row r="142" spans="8:10" x14ac:dyDescent="0.2">
      <c r="H142" s="110"/>
      <c r="I142" s="110"/>
      <c r="J142" s="110"/>
    </row>
    <row r="143" spans="8:10" x14ac:dyDescent="0.2">
      <c r="H143" s="110"/>
      <c r="I143" s="110"/>
      <c r="J143" s="110"/>
    </row>
    <row r="144" spans="8:10" x14ac:dyDescent="0.2">
      <c r="H144" s="110"/>
      <c r="I144" s="110"/>
      <c r="J144" s="110"/>
    </row>
    <row r="145" spans="8:10" x14ac:dyDescent="0.2">
      <c r="H145" s="110"/>
      <c r="I145" s="110"/>
      <c r="J145" s="110"/>
    </row>
    <row r="146" spans="8:10" x14ac:dyDescent="0.2">
      <c r="H146" s="110"/>
      <c r="I146" s="110"/>
      <c r="J146" s="110"/>
    </row>
    <row r="147" spans="8:10" x14ac:dyDescent="0.2">
      <c r="H147" s="110"/>
      <c r="I147" s="110"/>
      <c r="J147" s="110"/>
    </row>
    <row r="148" spans="8:10" x14ac:dyDescent="0.2">
      <c r="H148" s="110"/>
      <c r="I148" s="110"/>
      <c r="J148" s="110"/>
    </row>
    <row r="149" spans="8:10" x14ac:dyDescent="0.2">
      <c r="H149" s="110"/>
      <c r="I149" s="110"/>
      <c r="J149" s="110"/>
    </row>
    <row r="150" spans="8:10" x14ac:dyDescent="0.2">
      <c r="H150" s="110"/>
      <c r="I150" s="110"/>
      <c r="J150" s="110"/>
    </row>
    <row r="151" spans="8:10" x14ac:dyDescent="0.2">
      <c r="H151" s="110"/>
      <c r="I151" s="110"/>
      <c r="J151" s="110"/>
    </row>
    <row r="152" spans="8:10" x14ac:dyDescent="0.2">
      <c r="H152" s="110"/>
      <c r="I152" s="110"/>
      <c r="J152" s="110"/>
    </row>
    <row r="153" spans="8:10" x14ac:dyDescent="0.2">
      <c r="H153" s="110"/>
      <c r="I153" s="110"/>
      <c r="J153" s="110"/>
    </row>
    <row r="154" spans="8:10" x14ac:dyDescent="0.2">
      <c r="H154" s="110"/>
      <c r="I154" s="110"/>
      <c r="J154" s="110"/>
    </row>
    <row r="155" spans="8:10" x14ac:dyDescent="0.2">
      <c r="H155" s="110"/>
      <c r="I155" s="110"/>
      <c r="J155" s="110"/>
    </row>
    <row r="156" spans="8:10" x14ac:dyDescent="0.2">
      <c r="H156" s="110"/>
      <c r="I156" s="110"/>
      <c r="J156" s="110"/>
    </row>
  </sheetData>
  <mergeCells count="5">
    <mergeCell ref="A1:J1"/>
    <mergeCell ref="A2:J2"/>
    <mergeCell ref="A3:J3"/>
    <mergeCell ref="A5:J5"/>
    <mergeCell ref="H7:J7"/>
  </mergeCells>
  <dataValidations count="2">
    <dataValidation type="list" allowBlank="1" showInputMessage="1" showErrorMessage="1" sqref="G9:G32 JC9:JC32 SY9:SY32 ACU9:ACU32 AMQ9:AMQ32 AWM9:AWM32 BGI9:BGI32 BQE9:BQE32 CAA9:CAA32 CJW9:CJW32 CTS9:CTS32 DDO9:DDO32 DNK9:DNK32 DXG9:DXG32 EHC9:EHC32 EQY9:EQY32 FAU9:FAU32 FKQ9:FKQ32 FUM9:FUM32 GEI9:GEI32 GOE9:GOE32 GYA9:GYA32 HHW9:HHW32 HRS9:HRS32 IBO9:IBO32 ILK9:ILK32 IVG9:IVG32 JFC9:JFC32 JOY9:JOY32 JYU9:JYU32 KIQ9:KIQ32 KSM9:KSM32 LCI9:LCI32 LME9:LME32 LWA9:LWA32 MFW9:MFW32 MPS9:MPS32 MZO9:MZO32 NJK9:NJK32 NTG9:NTG32 ODC9:ODC32 OMY9:OMY32 OWU9:OWU32 PGQ9:PGQ32 PQM9:PQM32 QAI9:QAI32 QKE9:QKE32 QUA9:QUA32 RDW9:RDW32 RNS9:RNS32 RXO9:RXO32 SHK9:SHK32 SRG9:SRG32 TBC9:TBC32 TKY9:TKY32 TUU9:TUU32 UEQ9:UEQ32 UOM9:UOM32 UYI9:UYI32 VIE9:VIE32 VSA9:VSA32 WBW9:WBW32 WLS9:WLS32 WVO9:WVO32 G65545:G65568 JC65545:JC65568 SY65545:SY65568 ACU65545:ACU65568 AMQ65545:AMQ65568 AWM65545:AWM65568 BGI65545:BGI65568 BQE65545:BQE65568 CAA65545:CAA65568 CJW65545:CJW65568 CTS65545:CTS65568 DDO65545:DDO65568 DNK65545:DNK65568 DXG65545:DXG65568 EHC65545:EHC65568 EQY65545:EQY65568 FAU65545:FAU65568 FKQ65545:FKQ65568 FUM65545:FUM65568 GEI65545:GEI65568 GOE65545:GOE65568 GYA65545:GYA65568 HHW65545:HHW65568 HRS65545:HRS65568 IBO65545:IBO65568 ILK65545:ILK65568 IVG65545:IVG65568 JFC65545:JFC65568 JOY65545:JOY65568 JYU65545:JYU65568 KIQ65545:KIQ65568 KSM65545:KSM65568 LCI65545:LCI65568 LME65545:LME65568 LWA65545:LWA65568 MFW65545:MFW65568 MPS65545:MPS65568 MZO65545:MZO65568 NJK65545:NJK65568 NTG65545:NTG65568 ODC65545:ODC65568 OMY65545:OMY65568 OWU65545:OWU65568 PGQ65545:PGQ65568 PQM65545:PQM65568 QAI65545:QAI65568 QKE65545:QKE65568 QUA65545:QUA65568 RDW65545:RDW65568 RNS65545:RNS65568 RXO65545:RXO65568 SHK65545:SHK65568 SRG65545:SRG65568 TBC65545:TBC65568 TKY65545:TKY65568 TUU65545:TUU65568 UEQ65545:UEQ65568 UOM65545:UOM65568 UYI65545:UYI65568 VIE65545:VIE65568 VSA65545:VSA65568 WBW65545:WBW65568 WLS65545:WLS65568 WVO65545:WVO65568 G131081:G131104 JC131081:JC131104 SY131081:SY131104 ACU131081:ACU131104 AMQ131081:AMQ131104 AWM131081:AWM131104 BGI131081:BGI131104 BQE131081:BQE131104 CAA131081:CAA131104 CJW131081:CJW131104 CTS131081:CTS131104 DDO131081:DDO131104 DNK131081:DNK131104 DXG131081:DXG131104 EHC131081:EHC131104 EQY131081:EQY131104 FAU131081:FAU131104 FKQ131081:FKQ131104 FUM131081:FUM131104 GEI131081:GEI131104 GOE131081:GOE131104 GYA131081:GYA131104 HHW131081:HHW131104 HRS131081:HRS131104 IBO131081:IBO131104 ILK131081:ILK131104 IVG131081:IVG131104 JFC131081:JFC131104 JOY131081:JOY131104 JYU131081:JYU131104 KIQ131081:KIQ131104 KSM131081:KSM131104 LCI131081:LCI131104 LME131081:LME131104 LWA131081:LWA131104 MFW131081:MFW131104 MPS131081:MPS131104 MZO131081:MZO131104 NJK131081:NJK131104 NTG131081:NTG131104 ODC131081:ODC131104 OMY131081:OMY131104 OWU131081:OWU131104 PGQ131081:PGQ131104 PQM131081:PQM131104 QAI131081:QAI131104 QKE131081:QKE131104 QUA131081:QUA131104 RDW131081:RDW131104 RNS131081:RNS131104 RXO131081:RXO131104 SHK131081:SHK131104 SRG131081:SRG131104 TBC131081:TBC131104 TKY131081:TKY131104 TUU131081:TUU131104 UEQ131081:UEQ131104 UOM131081:UOM131104 UYI131081:UYI131104 VIE131081:VIE131104 VSA131081:VSA131104 WBW131081:WBW131104 WLS131081:WLS131104 WVO131081:WVO131104 G196617:G196640 JC196617:JC196640 SY196617:SY196640 ACU196617:ACU196640 AMQ196617:AMQ196640 AWM196617:AWM196640 BGI196617:BGI196640 BQE196617:BQE196640 CAA196617:CAA196640 CJW196617:CJW196640 CTS196617:CTS196640 DDO196617:DDO196640 DNK196617:DNK196640 DXG196617:DXG196640 EHC196617:EHC196640 EQY196617:EQY196640 FAU196617:FAU196640 FKQ196617:FKQ196640 FUM196617:FUM196640 GEI196617:GEI196640 GOE196617:GOE196640 GYA196617:GYA196640 HHW196617:HHW196640 HRS196617:HRS196640 IBO196617:IBO196640 ILK196617:ILK196640 IVG196617:IVG196640 JFC196617:JFC196640 JOY196617:JOY196640 JYU196617:JYU196640 KIQ196617:KIQ196640 KSM196617:KSM196640 LCI196617:LCI196640 LME196617:LME196640 LWA196617:LWA196640 MFW196617:MFW196640 MPS196617:MPS196640 MZO196617:MZO196640 NJK196617:NJK196640 NTG196617:NTG196640 ODC196617:ODC196640 OMY196617:OMY196640 OWU196617:OWU196640 PGQ196617:PGQ196640 PQM196617:PQM196640 QAI196617:QAI196640 QKE196617:QKE196640 QUA196617:QUA196640 RDW196617:RDW196640 RNS196617:RNS196640 RXO196617:RXO196640 SHK196617:SHK196640 SRG196617:SRG196640 TBC196617:TBC196640 TKY196617:TKY196640 TUU196617:TUU196640 UEQ196617:UEQ196640 UOM196617:UOM196640 UYI196617:UYI196640 VIE196617:VIE196640 VSA196617:VSA196640 WBW196617:WBW196640 WLS196617:WLS196640 WVO196617:WVO196640 G262153:G262176 JC262153:JC262176 SY262153:SY262176 ACU262153:ACU262176 AMQ262153:AMQ262176 AWM262153:AWM262176 BGI262153:BGI262176 BQE262153:BQE262176 CAA262153:CAA262176 CJW262153:CJW262176 CTS262153:CTS262176 DDO262153:DDO262176 DNK262153:DNK262176 DXG262153:DXG262176 EHC262153:EHC262176 EQY262153:EQY262176 FAU262153:FAU262176 FKQ262153:FKQ262176 FUM262153:FUM262176 GEI262153:GEI262176 GOE262153:GOE262176 GYA262153:GYA262176 HHW262153:HHW262176 HRS262153:HRS262176 IBO262153:IBO262176 ILK262153:ILK262176 IVG262153:IVG262176 JFC262153:JFC262176 JOY262153:JOY262176 JYU262153:JYU262176 KIQ262153:KIQ262176 KSM262153:KSM262176 LCI262153:LCI262176 LME262153:LME262176 LWA262153:LWA262176 MFW262153:MFW262176 MPS262153:MPS262176 MZO262153:MZO262176 NJK262153:NJK262176 NTG262153:NTG262176 ODC262153:ODC262176 OMY262153:OMY262176 OWU262153:OWU262176 PGQ262153:PGQ262176 PQM262153:PQM262176 QAI262153:QAI262176 QKE262153:QKE262176 QUA262153:QUA262176 RDW262153:RDW262176 RNS262153:RNS262176 RXO262153:RXO262176 SHK262153:SHK262176 SRG262153:SRG262176 TBC262153:TBC262176 TKY262153:TKY262176 TUU262153:TUU262176 UEQ262153:UEQ262176 UOM262153:UOM262176 UYI262153:UYI262176 VIE262153:VIE262176 VSA262153:VSA262176 WBW262153:WBW262176 WLS262153:WLS262176 WVO262153:WVO262176 G327689:G327712 JC327689:JC327712 SY327689:SY327712 ACU327689:ACU327712 AMQ327689:AMQ327712 AWM327689:AWM327712 BGI327689:BGI327712 BQE327689:BQE327712 CAA327689:CAA327712 CJW327689:CJW327712 CTS327689:CTS327712 DDO327689:DDO327712 DNK327689:DNK327712 DXG327689:DXG327712 EHC327689:EHC327712 EQY327689:EQY327712 FAU327689:FAU327712 FKQ327689:FKQ327712 FUM327689:FUM327712 GEI327689:GEI327712 GOE327689:GOE327712 GYA327689:GYA327712 HHW327689:HHW327712 HRS327689:HRS327712 IBO327689:IBO327712 ILK327689:ILK327712 IVG327689:IVG327712 JFC327689:JFC327712 JOY327689:JOY327712 JYU327689:JYU327712 KIQ327689:KIQ327712 KSM327689:KSM327712 LCI327689:LCI327712 LME327689:LME327712 LWA327689:LWA327712 MFW327689:MFW327712 MPS327689:MPS327712 MZO327689:MZO327712 NJK327689:NJK327712 NTG327689:NTG327712 ODC327689:ODC327712 OMY327689:OMY327712 OWU327689:OWU327712 PGQ327689:PGQ327712 PQM327689:PQM327712 QAI327689:QAI327712 QKE327689:QKE327712 QUA327689:QUA327712 RDW327689:RDW327712 RNS327689:RNS327712 RXO327689:RXO327712 SHK327689:SHK327712 SRG327689:SRG327712 TBC327689:TBC327712 TKY327689:TKY327712 TUU327689:TUU327712 UEQ327689:UEQ327712 UOM327689:UOM327712 UYI327689:UYI327712 VIE327689:VIE327712 VSA327689:VSA327712 WBW327689:WBW327712 WLS327689:WLS327712 WVO327689:WVO327712 G393225:G393248 JC393225:JC393248 SY393225:SY393248 ACU393225:ACU393248 AMQ393225:AMQ393248 AWM393225:AWM393248 BGI393225:BGI393248 BQE393225:BQE393248 CAA393225:CAA393248 CJW393225:CJW393248 CTS393225:CTS393248 DDO393225:DDO393248 DNK393225:DNK393248 DXG393225:DXG393248 EHC393225:EHC393248 EQY393225:EQY393248 FAU393225:FAU393248 FKQ393225:FKQ393248 FUM393225:FUM393248 GEI393225:GEI393248 GOE393225:GOE393248 GYA393225:GYA393248 HHW393225:HHW393248 HRS393225:HRS393248 IBO393225:IBO393248 ILK393225:ILK393248 IVG393225:IVG393248 JFC393225:JFC393248 JOY393225:JOY393248 JYU393225:JYU393248 KIQ393225:KIQ393248 KSM393225:KSM393248 LCI393225:LCI393248 LME393225:LME393248 LWA393225:LWA393248 MFW393225:MFW393248 MPS393225:MPS393248 MZO393225:MZO393248 NJK393225:NJK393248 NTG393225:NTG393248 ODC393225:ODC393248 OMY393225:OMY393248 OWU393225:OWU393248 PGQ393225:PGQ393248 PQM393225:PQM393248 QAI393225:QAI393248 QKE393225:QKE393248 QUA393225:QUA393248 RDW393225:RDW393248 RNS393225:RNS393248 RXO393225:RXO393248 SHK393225:SHK393248 SRG393225:SRG393248 TBC393225:TBC393248 TKY393225:TKY393248 TUU393225:TUU393248 UEQ393225:UEQ393248 UOM393225:UOM393248 UYI393225:UYI393248 VIE393225:VIE393248 VSA393225:VSA393248 WBW393225:WBW393248 WLS393225:WLS393248 WVO393225:WVO393248 G458761:G458784 JC458761:JC458784 SY458761:SY458784 ACU458761:ACU458784 AMQ458761:AMQ458784 AWM458761:AWM458784 BGI458761:BGI458784 BQE458761:BQE458784 CAA458761:CAA458784 CJW458761:CJW458784 CTS458761:CTS458784 DDO458761:DDO458784 DNK458761:DNK458784 DXG458761:DXG458784 EHC458761:EHC458784 EQY458761:EQY458784 FAU458761:FAU458784 FKQ458761:FKQ458784 FUM458761:FUM458784 GEI458761:GEI458784 GOE458761:GOE458784 GYA458761:GYA458784 HHW458761:HHW458784 HRS458761:HRS458784 IBO458761:IBO458784 ILK458761:ILK458784 IVG458761:IVG458784 JFC458761:JFC458784 JOY458761:JOY458784 JYU458761:JYU458784 KIQ458761:KIQ458784 KSM458761:KSM458784 LCI458761:LCI458784 LME458761:LME458784 LWA458761:LWA458784 MFW458761:MFW458784 MPS458761:MPS458784 MZO458761:MZO458784 NJK458761:NJK458784 NTG458761:NTG458784 ODC458761:ODC458784 OMY458761:OMY458784 OWU458761:OWU458784 PGQ458761:PGQ458784 PQM458761:PQM458784 QAI458761:QAI458784 QKE458761:QKE458784 QUA458761:QUA458784 RDW458761:RDW458784 RNS458761:RNS458784 RXO458761:RXO458784 SHK458761:SHK458784 SRG458761:SRG458784 TBC458761:TBC458784 TKY458761:TKY458784 TUU458761:TUU458784 UEQ458761:UEQ458784 UOM458761:UOM458784 UYI458761:UYI458784 VIE458761:VIE458784 VSA458761:VSA458784 WBW458761:WBW458784 WLS458761:WLS458784 WVO458761:WVO458784 G524297:G524320 JC524297:JC524320 SY524297:SY524320 ACU524297:ACU524320 AMQ524297:AMQ524320 AWM524297:AWM524320 BGI524297:BGI524320 BQE524297:BQE524320 CAA524297:CAA524320 CJW524297:CJW524320 CTS524297:CTS524320 DDO524297:DDO524320 DNK524297:DNK524320 DXG524297:DXG524320 EHC524297:EHC524320 EQY524297:EQY524320 FAU524297:FAU524320 FKQ524297:FKQ524320 FUM524297:FUM524320 GEI524297:GEI524320 GOE524297:GOE524320 GYA524297:GYA524320 HHW524297:HHW524320 HRS524297:HRS524320 IBO524297:IBO524320 ILK524297:ILK524320 IVG524297:IVG524320 JFC524297:JFC524320 JOY524297:JOY524320 JYU524297:JYU524320 KIQ524297:KIQ524320 KSM524297:KSM524320 LCI524297:LCI524320 LME524297:LME524320 LWA524297:LWA524320 MFW524297:MFW524320 MPS524297:MPS524320 MZO524297:MZO524320 NJK524297:NJK524320 NTG524297:NTG524320 ODC524297:ODC524320 OMY524297:OMY524320 OWU524297:OWU524320 PGQ524297:PGQ524320 PQM524297:PQM524320 QAI524297:QAI524320 QKE524297:QKE524320 QUA524297:QUA524320 RDW524297:RDW524320 RNS524297:RNS524320 RXO524297:RXO524320 SHK524297:SHK524320 SRG524297:SRG524320 TBC524297:TBC524320 TKY524297:TKY524320 TUU524297:TUU524320 UEQ524297:UEQ524320 UOM524297:UOM524320 UYI524297:UYI524320 VIE524297:VIE524320 VSA524297:VSA524320 WBW524297:WBW524320 WLS524297:WLS524320 WVO524297:WVO524320 G589833:G589856 JC589833:JC589856 SY589833:SY589856 ACU589833:ACU589856 AMQ589833:AMQ589856 AWM589833:AWM589856 BGI589833:BGI589856 BQE589833:BQE589856 CAA589833:CAA589856 CJW589833:CJW589856 CTS589833:CTS589856 DDO589833:DDO589856 DNK589833:DNK589856 DXG589833:DXG589856 EHC589833:EHC589856 EQY589833:EQY589856 FAU589833:FAU589856 FKQ589833:FKQ589856 FUM589833:FUM589856 GEI589833:GEI589856 GOE589833:GOE589856 GYA589833:GYA589856 HHW589833:HHW589856 HRS589833:HRS589856 IBO589833:IBO589856 ILK589833:ILK589856 IVG589833:IVG589856 JFC589833:JFC589856 JOY589833:JOY589856 JYU589833:JYU589856 KIQ589833:KIQ589856 KSM589833:KSM589856 LCI589833:LCI589856 LME589833:LME589856 LWA589833:LWA589856 MFW589833:MFW589856 MPS589833:MPS589856 MZO589833:MZO589856 NJK589833:NJK589856 NTG589833:NTG589856 ODC589833:ODC589856 OMY589833:OMY589856 OWU589833:OWU589856 PGQ589833:PGQ589856 PQM589833:PQM589856 QAI589833:QAI589856 QKE589833:QKE589856 QUA589833:QUA589856 RDW589833:RDW589856 RNS589833:RNS589856 RXO589833:RXO589856 SHK589833:SHK589856 SRG589833:SRG589856 TBC589833:TBC589856 TKY589833:TKY589856 TUU589833:TUU589856 UEQ589833:UEQ589856 UOM589833:UOM589856 UYI589833:UYI589856 VIE589833:VIE589856 VSA589833:VSA589856 WBW589833:WBW589856 WLS589833:WLS589856 WVO589833:WVO589856 G655369:G655392 JC655369:JC655392 SY655369:SY655392 ACU655369:ACU655392 AMQ655369:AMQ655392 AWM655369:AWM655392 BGI655369:BGI655392 BQE655369:BQE655392 CAA655369:CAA655392 CJW655369:CJW655392 CTS655369:CTS655392 DDO655369:DDO655392 DNK655369:DNK655392 DXG655369:DXG655392 EHC655369:EHC655392 EQY655369:EQY655392 FAU655369:FAU655392 FKQ655369:FKQ655392 FUM655369:FUM655392 GEI655369:GEI655392 GOE655369:GOE655392 GYA655369:GYA655392 HHW655369:HHW655392 HRS655369:HRS655392 IBO655369:IBO655392 ILK655369:ILK655392 IVG655369:IVG655392 JFC655369:JFC655392 JOY655369:JOY655392 JYU655369:JYU655392 KIQ655369:KIQ655392 KSM655369:KSM655392 LCI655369:LCI655392 LME655369:LME655392 LWA655369:LWA655392 MFW655369:MFW655392 MPS655369:MPS655392 MZO655369:MZO655392 NJK655369:NJK655392 NTG655369:NTG655392 ODC655369:ODC655392 OMY655369:OMY655392 OWU655369:OWU655392 PGQ655369:PGQ655392 PQM655369:PQM655392 QAI655369:QAI655392 QKE655369:QKE655392 QUA655369:QUA655392 RDW655369:RDW655392 RNS655369:RNS655392 RXO655369:RXO655392 SHK655369:SHK655392 SRG655369:SRG655392 TBC655369:TBC655392 TKY655369:TKY655392 TUU655369:TUU655392 UEQ655369:UEQ655392 UOM655369:UOM655392 UYI655369:UYI655392 VIE655369:VIE655392 VSA655369:VSA655392 WBW655369:WBW655392 WLS655369:WLS655392 WVO655369:WVO655392 G720905:G720928 JC720905:JC720928 SY720905:SY720928 ACU720905:ACU720928 AMQ720905:AMQ720928 AWM720905:AWM720928 BGI720905:BGI720928 BQE720905:BQE720928 CAA720905:CAA720928 CJW720905:CJW720928 CTS720905:CTS720928 DDO720905:DDO720928 DNK720905:DNK720928 DXG720905:DXG720928 EHC720905:EHC720928 EQY720905:EQY720928 FAU720905:FAU720928 FKQ720905:FKQ720928 FUM720905:FUM720928 GEI720905:GEI720928 GOE720905:GOE720928 GYA720905:GYA720928 HHW720905:HHW720928 HRS720905:HRS720928 IBO720905:IBO720928 ILK720905:ILK720928 IVG720905:IVG720928 JFC720905:JFC720928 JOY720905:JOY720928 JYU720905:JYU720928 KIQ720905:KIQ720928 KSM720905:KSM720928 LCI720905:LCI720928 LME720905:LME720928 LWA720905:LWA720928 MFW720905:MFW720928 MPS720905:MPS720928 MZO720905:MZO720928 NJK720905:NJK720928 NTG720905:NTG720928 ODC720905:ODC720928 OMY720905:OMY720928 OWU720905:OWU720928 PGQ720905:PGQ720928 PQM720905:PQM720928 QAI720905:QAI720928 QKE720905:QKE720928 QUA720905:QUA720928 RDW720905:RDW720928 RNS720905:RNS720928 RXO720905:RXO720928 SHK720905:SHK720928 SRG720905:SRG720928 TBC720905:TBC720928 TKY720905:TKY720928 TUU720905:TUU720928 UEQ720905:UEQ720928 UOM720905:UOM720928 UYI720905:UYI720928 VIE720905:VIE720928 VSA720905:VSA720928 WBW720905:WBW720928 WLS720905:WLS720928 WVO720905:WVO720928 G786441:G786464 JC786441:JC786464 SY786441:SY786464 ACU786441:ACU786464 AMQ786441:AMQ786464 AWM786441:AWM786464 BGI786441:BGI786464 BQE786441:BQE786464 CAA786441:CAA786464 CJW786441:CJW786464 CTS786441:CTS786464 DDO786441:DDO786464 DNK786441:DNK786464 DXG786441:DXG786464 EHC786441:EHC786464 EQY786441:EQY786464 FAU786441:FAU786464 FKQ786441:FKQ786464 FUM786441:FUM786464 GEI786441:GEI786464 GOE786441:GOE786464 GYA786441:GYA786464 HHW786441:HHW786464 HRS786441:HRS786464 IBO786441:IBO786464 ILK786441:ILK786464 IVG786441:IVG786464 JFC786441:JFC786464 JOY786441:JOY786464 JYU786441:JYU786464 KIQ786441:KIQ786464 KSM786441:KSM786464 LCI786441:LCI786464 LME786441:LME786464 LWA786441:LWA786464 MFW786441:MFW786464 MPS786441:MPS786464 MZO786441:MZO786464 NJK786441:NJK786464 NTG786441:NTG786464 ODC786441:ODC786464 OMY786441:OMY786464 OWU786441:OWU786464 PGQ786441:PGQ786464 PQM786441:PQM786464 QAI786441:QAI786464 QKE786441:QKE786464 QUA786441:QUA786464 RDW786441:RDW786464 RNS786441:RNS786464 RXO786441:RXO786464 SHK786441:SHK786464 SRG786441:SRG786464 TBC786441:TBC786464 TKY786441:TKY786464 TUU786441:TUU786464 UEQ786441:UEQ786464 UOM786441:UOM786464 UYI786441:UYI786464 VIE786441:VIE786464 VSA786441:VSA786464 WBW786441:WBW786464 WLS786441:WLS786464 WVO786441:WVO786464 G851977:G852000 JC851977:JC852000 SY851977:SY852000 ACU851977:ACU852000 AMQ851977:AMQ852000 AWM851977:AWM852000 BGI851977:BGI852000 BQE851977:BQE852000 CAA851977:CAA852000 CJW851977:CJW852000 CTS851977:CTS852000 DDO851977:DDO852000 DNK851977:DNK852000 DXG851977:DXG852000 EHC851977:EHC852000 EQY851977:EQY852000 FAU851977:FAU852000 FKQ851977:FKQ852000 FUM851977:FUM852000 GEI851977:GEI852000 GOE851977:GOE852000 GYA851977:GYA852000 HHW851977:HHW852000 HRS851977:HRS852000 IBO851977:IBO852000 ILK851977:ILK852000 IVG851977:IVG852000 JFC851977:JFC852000 JOY851977:JOY852000 JYU851977:JYU852000 KIQ851977:KIQ852000 KSM851977:KSM852000 LCI851977:LCI852000 LME851977:LME852000 LWA851977:LWA852000 MFW851977:MFW852000 MPS851977:MPS852000 MZO851977:MZO852000 NJK851977:NJK852000 NTG851977:NTG852000 ODC851977:ODC852000 OMY851977:OMY852000 OWU851977:OWU852000 PGQ851977:PGQ852000 PQM851977:PQM852000 QAI851977:QAI852000 QKE851977:QKE852000 QUA851977:QUA852000 RDW851977:RDW852000 RNS851977:RNS852000 RXO851977:RXO852000 SHK851977:SHK852000 SRG851977:SRG852000 TBC851977:TBC852000 TKY851977:TKY852000 TUU851977:TUU852000 UEQ851977:UEQ852000 UOM851977:UOM852000 UYI851977:UYI852000 VIE851977:VIE852000 VSA851977:VSA852000 WBW851977:WBW852000 WLS851977:WLS852000 WVO851977:WVO852000 G917513:G917536 JC917513:JC917536 SY917513:SY917536 ACU917513:ACU917536 AMQ917513:AMQ917536 AWM917513:AWM917536 BGI917513:BGI917536 BQE917513:BQE917536 CAA917513:CAA917536 CJW917513:CJW917536 CTS917513:CTS917536 DDO917513:DDO917536 DNK917513:DNK917536 DXG917513:DXG917536 EHC917513:EHC917536 EQY917513:EQY917536 FAU917513:FAU917536 FKQ917513:FKQ917536 FUM917513:FUM917536 GEI917513:GEI917536 GOE917513:GOE917536 GYA917513:GYA917536 HHW917513:HHW917536 HRS917513:HRS917536 IBO917513:IBO917536 ILK917513:ILK917536 IVG917513:IVG917536 JFC917513:JFC917536 JOY917513:JOY917536 JYU917513:JYU917536 KIQ917513:KIQ917536 KSM917513:KSM917536 LCI917513:LCI917536 LME917513:LME917536 LWA917513:LWA917536 MFW917513:MFW917536 MPS917513:MPS917536 MZO917513:MZO917536 NJK917513:NJK917536 NTG917513:NTG917536 ODC917513:ODC917536 OMY917513:OMY917536 OWU917513:OWU917536 PGQ917513:PGQ917536 PQM917513:PQM917536 QAI917513:QAI917536 QKE917513:QKE917536 QUA917513:QUA917536 RDW917513:RDW917536 RNS917513:RNS917536 RXO917513:RXO917536 SHK917513:SHK917536 SRG917513:SRG917536 TBC917513:TBC917536 TKY917513:TKY917536 TUU917513:TUU917536 UEQ917513:UEQ917536 UOM917513:UOM917536 UYI917513:UYI917536 VIE917513:VIE917536 VSA917513:VSA917536 WBW917513:WBW917536 WLS917513:WLS917536 WVO917513:WVO917536 G983049:G983072 JC983049:JC983072 SY983049:SY983072 ACU983049:ACU983072 AMQ983049:AMQ983072 AWM983049:AWM983072 BGI983049:BGI983072 BQE983049:BQE983072 CAA983049:CAA983072 CJW983049:CJW983072 CTS983049:CTS983072 DDO983049:DDO983072 DNK983049:DNK983072 DXG983049:DXG983072 EHC983049:EHC983072 EQY983049:EQY983072 FAU983049:FAU983072 FKQ983049:FKQ983072 FUM983049:FUM983072 GEI983049:GEI983072 GOE983049:GOE983072 GYA983049:GYA983072 HHW983049:HHW983072 HRS983049:HRS983072 IBO983049:IBO983072 ILK983049:ILK983072 IVG983049:IVG983072 JFC983049:JFC983072 JOY983049:JOY983072 JYU983049:JYU983072 KIQ983049:KIQ983072 KSM983049:KSM983072 LCI983049:LCI983072 LME983049:LME983072 LWA983049:LWA983072 MFW983049:MFW983072 MPS983049:MPS983072 MZO983049:MZO983072 NJK983049:NJK983072 NTG983049:NTG983072 ODC983049:ODC983072 OMY983049:OMY983072 OWU983049:OWU983072 PGQ983049:PGQ983072 PQM983049:PQM983072 QAI983049:QAI983072 QKE983049:QKE983072 QUA983049:QUA983072 RDW983049:RDW983072 RNS983049:RNS983072 RXO983049:RXO983072 SHK983049:SHK983072 SRG983049:SRG983072 TBC983049:TBC983072 TKY983049:TKY983072 TUU983049:TUU983072 UEQ983049:UEQ983072 UOM983049:UOM983072 UYI983049:UYI983072 VIE983049:VIE983072 VSA983049:VSA983072 WBW983049:WBW983072 WLS983049:WLS983072 WVO983049:WVO983072">
      <formula1>Continuation</formula1>
    </dataValidation>
    <dataValidation type="list" allowBlank="1" showInputMessage="1" showErrorMessage="1" sqref="F9:F32 JB9:JB32 SX9:SX32 ACT9:ACT32 AMP9:AMP32 AWL9:AWL32 BGH9:BGH32 BQD9:BQD32 BZZ9:BZZ32 CJV9:CJV32 CTR9:CTR32 DDN9:DDN32 DNJ9:DNJ32 DXF9:DXF32 EHB9:EHB32 EQX9:EQX32 FAT9:FAT32 FKP9:FKP32 FUL9:FUL32 GEH9:GEH32 GOD9:GOD32 GXZ9:GXZ32 HHV9:HHV32 HRR9:HRR32 IBN9:IBN32 ILJ9:ILJ32 IVF9:IVF32 JFB9:JFB32 JOX9:JOX32 JYT9:JYT32 KIP9:KIP32 KSL9:KSL32 LCH9:LCH32 LMD9:LMD32 LVZ9:LVZ32 MFV9:MFV32 MPR9:MPR32 MZN9:MZN32 NJJ9:NJJ32 NTF9:NTF32 ODB9:ODB32 OMX9:OMX32 OWT9:OWT32 PGP9:PGP32 PQL9:PQL32 QAH9:QAH32 QKD9:QKD32 QTZ9:QTZ32 RDV9:RDV32 RNR9:RNR32 RXN9:RXN32 SHJ9:SHJ32 SRF9:SRF32 TBB9:TBB32 TKX9:TKX32 TUT9:TUT32 UEP9:UEP32 UOL9:UOL32 UYH9:UYH32 VID9:VID32 VRZ9:VRZ32 WBV9:WBV32 WLR9:WLR32 WVN9:WVN32 F65545:F65568 JB65545:JB65568 SX65545:SX65568 ACT65545:ACT65568 AMP65545:AMP65568 AWL65545:AWL65568 BGH65545:BGH65568 BQD65545:BQD65568 BZZ65545:BZZ65568 CJV65545:CJV65568 CTR65545:CTR65568 DDN65545:DDN65568 DNJ65545:DNJ65568 DXF65545:DXF65568 EHB65545:EHB65568 EQX65545:EQX65568 FAT65545:FAT65568 FKP65545:FKP65568 FUL65545:FUL65568 GEH65545:GEH65568 GOD65545:GOD65568 GXZ65545:GXZ65568 HHV65545:HHV65568 HRR65545:HRR65568 IBN65545:IBN65568 ILJ65545:ILJ65568 IVF65545:IVF65568 JFB65545:JFB65568 JOX65545:JOX65568 JYT65545:JYT65568 KIP65545:KIP65568 KSL65545:KSL65568 LCH65545:LCH65568 LMD65545:LMD65568 LVZ65545:LVZ65568 MFV65545:MFV65568 MPR65545:MPR65568 MZN65545:MZN65568 NJJ65545:NJJ65568 NTF65545:NTF65568 ODB65545:ODB65568 OMX65545:OMX65568 OWT65545:OWT65568 PGP65545:PGP65568 PQL65545:PQL65568 QAH65545:QAH65568 QKD65545:QKD65568 QTZ65545:QTZ65568 RDV65545:RDV65568 RNR65545:RNR65568 RXN65545:RXN65568 SHJ65545:SHJ65568 SRF65545:SRF65568 TBB65545:TBB65568 TKX65545:TKX65568 TUT65545:TUT65568 UEP65545:UEP65568 UOL65545:UOL65568 UYH65545:UYH65568 VID65545:VID65568 VRZ65545:VRZ65568 WBV65545:WBV65568 WLR65545:WLR65568 WVN65545:WVN65568 F131081:F131104 JB131081:JB131104 SX131081:SX131104 ACT131081:ACT131104 AMP131081:AMP131104 AWL131081:AWL131104 BGH131081:BGH131104 BQD131081:BQD131104 BZZ131081:BZZ131104 CJV131081:CJV131104 CTR131081:CTR131104 DDN131081:DDN131104 DNJ131081:DNJ131104 DXF131081:DXF131104 EHB131081:EHB131104 EQX131081:EQX131104 FAT131081:FAT131104 FKP131081:FKP131104 FUL131081:FUL131104 GEH131081:GEH131104 GOD131081:GOD131104 GXZ131081:GXZ131104 HHV131081:HHV131104 HRR131081:HRR131104 IBN131081:IBN131104 ILJ131081:ILJ131104 IVF131081:IVF131104 JFB131081:JFB131104 JOX131081:JOX131104 JYT131081:JYT131104 KIP131081:KIP131104 KSL131081:KSL131104 LCH131081:LCH131104 LMD131081:LMD131104 LVZ131081:LVZ131104 MFV131081:MFV131104 MPR131081:MPR131104 MZN131081:MZN131104 NJJ131081:NJJ131104 NTF131081:NTF131104 ODB131081:ODB131104 OMX131081:OMX131104 OWT131081:OWT131104 PGP131081:PGP131104 PQL131081:PQL131104 QAH131081:QAH131104 QKD131081:QKD131104 QTZ131081:QTZ131104 RDV131081:RDV131104 RNR131081:RNR131104 RXN131081:RXN131104 SHJ131081:SHJ131104 SRF131081:SRF131104 TBB131081:TBB131104 TKX131081:TKX131104 TUT131081:TUT131104 UEP131081:UEP131104 UOL131081:UOL131104 UYH131081:UYH131104 VID131081:VID131104 VRZ131081:VRZ131104 WBV131081:WBV131104 WLR131081:WLR131104 WVN131081:WVN131104 F196617:F196640 JB196617:JB196640 SX196617:SX196640 ACT196617:ACT196640 AMP196617:AMP196640 AWL196617:AWL196640 BGH196617:BGH196640 BQD196617:BQD196640 BZZ196617:BZZ196640 CJV196617:CJV196640 CTR196617:CTR196640 DDN196617:DDN196640 DNJ196617:DNJ196640 DXF196617:DXF196640 EHB196617:EHB196640 EQX196617:EQX196640 FAT196617:FAT196640 FKP196617:FKP196640 FUL196617:FUL196640 GEH196617:GEH196640 GOD196617:GOD196640 GXZ196617:GXZ196640 HHV196617:HHV196640 HRR196617:HRR196640 IBN196617:IBN196640 ILJ196617:ILJ196640 IVF196617:IVF196640 JFB196617:JFB196640 JOX196617:JOX196640 JYT196617:JYT196640 KIP196617:KIP196640 KSL196617:KSL196640 LCH196617:LCH196640 LMD196617:LMD196640 LVZ196617:LVZ196640 MFV196617:MFV196640 MPR196617:MPR196640 MZN196617:MZN196640 NJJ196617:NJJ196640 NTF196617:NTF196640 ODB196617:ODB196640 OMX196617:OMX196640 OWT196617:OWT196640 PGP196617:PGP196640 PQL196617:PQL196640 QAH196617:QAH196640 QKD196617:QKD196640 QTZ196617:QTZ196640 RDV196617:RDV196640 RNR196617:RNR196640 RXN196617:RXN196640 SHJ196617:SHJ196640 SRF196617:SRF196640 TBB196617:TBB196640 TKX196617:TKX196640 TUT196617:TUT196640 UEP196617:UEP196640 UOL196617:UOL196640 UYH196617:UYH196640 VID196617:VID196640 VRZ196617:VRZ196640 WBV196617:WBV196640 WLR196617:WLR196640 WVN196617:WVN196640 F262153:F262176 JB262153:JB262176 SX262153:SX262176 ACT262153:ACT262176 AMP262153:AMP262176 AWL262153:AWL262176 BGH262153:BGH262176 BQD262153:BQD262176 BZZ262153:BZZ262176 CJV262153:CJV262176 CTR262153:CTR262176 DDN262153:DDN262176 DNJ262153:DNJ262176 DXF262153:DXF262176 EHB262153:EHB262176 EQX262153:EQX262176 FAT262153:FAT262176 FKP262153:FKP262176 FUL262153:FUL262176 GEH262153:GEH262176 GOD262153:GOD262176 GXZ262153:GXZ262176 HHV262153:HHV262176 HRR262153:HRR262176 IBN262153:IBN262176 ILJ262153:ILJ262176 IVF262153:IVF262176 JFB262153:JFB262176 JOX262153:JOX262176 JYT262153:JYT262176 KIP262153:KIP262176 KSL262153:KSL262176 LCH262153:LCH262176 LMD262153:LMD262176 LVZ262153:LVZ262176 MFV262153:MFV262176 MPR262153:MPR262176 MZN262153:MZN262176 NJJ262153:NJJ262176 NTF262153:NTF262176 ODB262153:ODB262176 OMX262153:OMX262176 OWT262153:OWT262176 PGP262153:PGP262176 PQL262153:PQL262176 QAH262153:QAH262176 QKD262153:QKD262176 QTZ262153:QTZ262176 RDV262153:RDV262176 RNR262153:RNR262176 RXN262153:RXN262176 SHJ262153:SHJ262176 SRF262153:SRF262176 TBB262153:TBB262176 TKX262153:TKX262176 TUT262153:TUT262176 UEP262153:UEP262176 UOL262153:UOL262176 UYH262153:UYH262176 VID262153:VID262176 VRZ262153:VRZ262176 WBV262153:WBV262176 WLR262153:WLR262176 WVN262153:WVN262176 F327689:F327712 JB327689:JB327712 SX327689:SX327712 ACT327689:ACT327712 AMP327689:AMP327712 AWL327689:AWL327712 BGH327689:BGH327712 BQD327689:BQD327712 BZZ327689:BZZ327712 CJV327689:CJV327712 CTR327689:CTR327712 DDN327689:DDN327712 DNJ327689:DNJ327712 DXF327689:DXF327712 EHB327689:EHB327712 EQX327689:EQX327712 FAT327689:FAT327712 FKP327689:FKP327712 FUL327689:FUL327712 GEH327689:GEH327712 GOD327689:GOD327712 GXZ327689:GXZ327712 HHV327689:HHV327712 HRR327689:HRR327712 IBN327689:IBN327712 ILJ327689:ILJ327712 IVF327689:IVF327712 JFB327689:JFB327712 JOX327689:JOX327712 JYT327689:JYT327712 KIP327689:KIP327712 KSL327689:KSL327712 LCH327689:LCH327712 LMD327689:LMD327712 LVZ327689:LVZ327712 MFV327689:MFV327712 MPR327689:MPR327712 MZN327689:MZN327712 NJJ327689:NJJ327712 NTF327689:NTF327712 ODB327689:ODB327712 OMX327689:OMX327712 OWT327689:OWT327712 PGP327689:PGP327712 PQL327689:PQL327712 QAH327689:QAH327712 QKD327689:QKD327712 QTZ327689:QTZ327712 RDV327689:RDV327712 RNR327689:RNR327712 RXN327689:RXN327712 SHJ327689:SHJ327712 SRF327689:SRF327712 TBB327689:TBB327712 TKX327689:TKX327712 TUT327689:TUT327712 UEP327689:UEP327712 UOL327689:UOL327712 UYH327689:UYH327712 VID327689:VID327712 VRZ327689:VRZ327712 WBV327689:WBV327712 WLR327689:WLR327712 WVN327689:WVN327712 F393225:F393248 JB393225:JB393248 SX393225:SX393248 ACT393225:ACT393248 AMP393225:AMP393248 AWL393225:AWL393248 BGH393225:BGH393248 BQD393225:BQD393248 BZZ393225:BZZ393248 CJV393225:CJV393248 CTR393225:CTR393248 DDN393225:DDN393248 DNJ393225:DNJ393248 DXF393225:DXF393248 EHB393225:EHB393248 EQX393225:EQX393248 FAT393225:FAT393248 FKP393225:FKP393248 FUL393225:FUL393248 GEH393225:GEH393248 GOD393225:GOD393248 GXZ393225:GXZ393248 HHV393225:HHV393248 HRR393225:HRR393248 IBN393225:IBN393248 ILJ393225:ILJ393248 IVF393225:IVF393248 JFB393225:JFB393248 JOX393225:JOX393248 JYT393225:JYT393248 KIP393225:KIP393248 KSL393225:KSL393248 LCH393225:LCH393248 LMD393225:LMD393248 LVZ393225:LVZ393248 MFV393225:MFV393248 MPR393225:MPR393248 MZN393225:MZN393248 NJJ393225:NJJ393248 NTF393225:NTF393248 ODB393225:ODB393248 OMX393225:OMX393248 OWT393225:OWT393248 PGP393225:PGP393248 PQL393225:PQL393248 QAH393225:QAH393248 QKD393225:QKD393248 QTZ393225:QTZ393248 RDV393225:RDV393248 RNR393225:RNR393248 RXN393225:RXN393248 SHJ393225:SHJ393248 SRF393225:SRF393248 TBB393225:TBB393248 TKX393225:TKX393248 TUT393225:TUT393248 UEP393225:UEP393248 UOL393225:UOL393248 UYH393225:UYH393248 VID393225:VID393248 VRZ393225:VRZ393248 WBV393225:WBV393248 WLR393225:WLR393248 WVN393225:WVN393248 F458761:F458784 JB458761:JB458784 SX458761:SX458784 ACT458761:ACT458784 AMP458761:AMP458784 AWL458761:AWL458784 BGH458761:BGH458784 BQD458761:BQD458784 BZZ458761:BZZ458784 CJV458761:CJV458784 CTR458761:CTR458784 DDN458761:DDN458784 DNJ458761:DNJ458784 DXF458761:DXF458784 EHB458761:EHB458784 EQX458761:EQX458784 FAT458761:FAT458784 FKP458761:FKP458784 FUL458761:FUL458784 GEH458761:GEH458784 GOD458761:GOD458784 GXZ458761:GXZ458784 HHV458761:HHV458784 HRR458761:HRR458784 IBN458761:IBN458784 ILJ458761:ILJ458784 IVF458761:IVF458784 JFB458761:JFB458784 JOX458761:JOX458784 JYT458761:JYT458784 KIP458761:KIP458784 KSL458761:KSL458784 LCH458761:LCH458784 LMD458761:LMD458784 LVZ458761:LVZ458784 MFV458761:MFV458784 MPR458761:MPR458784 MZN458761:MZN458784 NJJ458761:NJJ458784 NTF458761:NTF458784 ODB458761:ODB458784 OMX458761:OMX458784 OWT458761:OWT458784 PGP458761:PGP458784 PQL458761:PQL458784 QAH458761:QAH458784 QKD458761:QKD458784 QTZ458761:QTZ458784 RDV458761:RDV458784 RNR458761:RNR458784 RXN458761:RXN458784 SHJ458761:SHJ458784 SRF458761:SRF458784 TBB458761:TBB458784 TKX458761:TKX458784 TUT458761:TUT458784 UEP458761:UEP458784 UOL458761:UOL458784 UYH458761:UYH458784 VID458761:VID458784 VRZ458761:VRZ458784 WBV458761:WBV458784 WLR458761:WLR458784 WVN458761:WVN458784 F524297:F524320 JB524297:JB524320 SX524297:SX524320 ACT524297:ACT524320 AMP524297:AMP524320 AWL524297:AWL524320 BGH524297:BGH524320 BQD524297:BQD524320 BZZ524297:BZZ524320 CJV524297:CJV524320 CTR524297:CTR524320 DDN524297:DDN524320 DNJ524297:DNJ524320 DXF524297:DXF524320 EHB524297:EHB524320 EQX524297:EQX524320 FAT524297:FAT524320 FKP524297:FKP524320 FUL524297:FUL524320 GEH524297:GEH524320 GOD524297:GOD524320 GXZ524297:GXZ524320 HHV524297:HHV524320 HRR524297:HRR524320 IBN524297:IBN524320 ILJ524297:ILJ524320 IVF524297:IVF524320 JFB524297:JFB524320 JOX524297:JOX524320 JYT524297:JYT524320 KIP524297:KIP524320 KSL524297:KSL524320 LCH524297:LCH524320 LMD524297:LMD524320 LVZ524297:LVZ524320 MFV524297:MFV524320 MPR524297:MPR524320 MZN524297:MZN524320 NJJ524297:NJJ524320 NTF524297:NTF524320 ODB524297:ODB524320 OMX524297:OMX524320 OWT524297:OWT524320 PGP524297:PGP524320 PQL524297:PQL524320 QAH524297:QAH524320 QKD524297:QKD524320 QTZ524297:QTZ524320 RDV524297:RDV524320 RNR524297:RNR524320 RXN524297:RXN524320 SHJ524297:SHJ524320 SRF524297:SRF524320 TBB524297:TBB524320 TKX524297:TKX524320 TUT524297:TUT524320 UEP524297:UEP524320 UOL524297:UOL524320 UYH524297:UYH524320 VID524297:VID524320 VRZ524297:VRZ524320 WBV524297:WBV524320 WLR524297:WLR524320 WVN524297:WVN524320 F589833:F589856 JB589833:JB589856 SX589833:SX589856 ACT589833:ACT589856 AMP589833:AMP589856 AWL589833:AWL589856 BGH589833:BGH589856 BQD589833:BQD589856 BZZ589833:BZZ589856 CJV589833:CJV589856 CTR589833:CTR589856 DDN589833:DDN589856 DNJ589833:DNJ589856 DXF589833:DXF589856 EHB589833:EHB589856 EQX589833:EQX589856 FAT589833:FAT589856 FKP589833:FKP589856 FUL589833:FUL589856 GEH589833:GEH589856 GOD589833:GOD589856 GXZ589833:GXZ589856 HHV589833:HHV589856 HRR589833:HRR589856 IBN589833:IBN589856 ILJ589833:ILJ589856 IVF589833:IVF589856 JFB589833:JFB589856 JOX589833:JOX589856 JYT589833:JYT589856 KIP589833:KIP589856 KSL589833:KSL589856 LCH589833:LCH589856 LMD589833:LMD589856 LVZ589833:LVZ589856 MFV589833:MFV589856 MPR589833:MPR589856 MZN589833:MZN589856 NJJ589833:NJJ589856 NTF589833:NTF589856 ODB589833:ODB589856 OMX589833:OMX589856 OWT589833:OWT589856 PGP589833:PGP589856 PQL589833:PQL589856 QAH589833:QAH589856 QKD589833:QKD589856 QTZ589833:QTZ589856 RDV589833:RDV589856 RNR589833:RNR589856 RXN589833:RXN589856 SHJ589833:SHJ589856 SRF589833:SRF589856 TBB589833:TBB589856 TKX589833:TKX589856 TUT589833:TUT589856 UEP589833:UEP589856 UOL589833:UOL589856 UYH589833:UYH589856 VID589833:VID589856 VRZ589833:VRZ589856 WBV589833:WBV589856 WLR589833:WLR589856 WVN589833:WVN589856 F655369:F655392 JB655369:JB655392 SX655369:SX655392 ACT655369:ACT655392 AMP655369:AMP655392 AWL655369:AWL655392 BGH655369:BGH655392 BQD655369:BQD655392 BZZ655369:BZZ655392 CJV655369:CJV655392 CTR655369:CTR655392 DDN655369:DDN655392 DNJ655369:DNJ655392 DXF655369:DXF655392 EHB655369:EHB655392 EQX655369:EQX655392 FAT655369:FAT655392 FKP655369:FKP655392 FUL655369:FUL655392 GEH655369:GEH655392 GOD655369:GOD655392 GXZ655369:GXZ655392 HHV655369:HHV655392 HRR655369:HRR655392 IBN655369:IBN655392 ILJ655369:ILJ655392 IVF655369:IVF655392 JFB655369:JFB655392 JOX655369:JOX655392 JYT655369:JYT655392 KIP655369:KIP655392 KSL655369:KSL655392 LCH655369:LCH655392 LMD655369:LMD655392 LVZ655369:LVZ655392 MFV655369:MFV655392 MPR655369:MPR655392 MZN655369:MZN655392 NJJ655369:NJJ655392 NTF655369:NTF655392 ODB655369:ODB655392 OMX655369:OMX655392 OWT655369:OWT655392 PGP655369:PGP655392 PQL655369:PQL655392 QAH655369:QAH655392 QKD655369:QKD655392 QTZ655369:QTZ655392 RDV655369:RDV655392 RNR655369:RNR655392 RXN655369:RXN655392 SHJ655369:SHJ655392 SRF655369:SRF655392 TBB655369:TBB655392 TKX655369:TKX655392 TUT655369:TUT655392 UEP655369:UEP655392 UOL655369:UOL655392 UYH655369:UYH655392 VID655369:VID655392 VRZ655369:VRZ655392 WBV655369:WBV655392 WLR655369:WLR655392 WVN655369:WVN655392 F720905:F720928 JB720905:JB720928 SX720905:SX720928 ACT720905:ACT720928 AMP720905:AMP720928 AWL720905:AWL720928 BGH720905:BGH720928 BQD720905:BQD720928 BZZ720905:BZZ720928 CJV720905:CJV720928 CTR720905:CTR720928 DDN720905:DDN720928 DNJ720905:DNJ720928 DXF720905:DXF720928 EHB720905:EHB720928 EQX720905:EQX720928 FAT720905:FAT720928 FKP720905:FKP720928 FUL720905:FUL720928 GEH720905:GEH720928 GOD720905:GOD720928 GXZ720905:GXZ720928 HHV720905:HHV720928 HRR720905:HRR720928 IBN720905:IBN720928 ILJ720905:ILJ720928 IVF720905:IVF720928 JFB720905:JFB720928 JOX720905:JOX720928 JYT720905:JYT720928 KIP720905:KIP720928 KSL720905:KSL720928 LCH720905:LCH720928 LMD720905:LMD720928 LVZ720905:LVZ720928 MFV720905:MFV720928 MPR720905:MPR720928 MZN720905:MZN720928 NJJ720905:NJJ720928 NTF720905:NTF720928 ODB720905:ODB720928 OMX720905:OMX720928 OWT720905:OWT720928 PGP720905:PGP720928 PQL720905:PQL720928 QAH720905:QAH720928 QKD720905:QKD720928 QTZ720905:QTZ720928 RDV720905:RDV720928 RNR720905:RNR720928 RXN720905:RXN720928 SHJ720905:SHJ720928 SRF720905:SRF720928 TBB720905:TBB720928 TKX720905:TKX720928 TUT720905:TUT720928 UEP720905:UEP720928 UOL720905:UOL720928 UYH720905:UYH720928 VID720905:VID720928 VRZ720905:VRZ720928 WBV720905:WBV720928 WLR720905:WLR720928 WVN720905:WVN720928 F786441:F786464 JB786441:JB786464 SX786441:SX786464 ACT786441:ACT786464 AMP786441:AMP786464 AWL786441:AWL786464 BGH786441:BGH786464 BQD786441:BQD786464 BZZ786441:BZZ786464 CJV786441:CJV786464 CTR786441:CTR786464 DDN786441:DDN786464 DNJ786441:DNJ786464 DXF786441:DXF786464 EHB786441:EHB786464 EQX786441:EQX786464 FAT786441:FAT786464 FKP786441:FKP786464 FUL786441:FUL786464 GEH786441:GEH786464 GOD786441:GOD786464 GXZ786441:GXZ786464 HHV786441:HHV786464 HRR786441:HRR786464 IBN786441:IBN786464 ILJ786441:ILJ786464 IVF786441:IVF786464 JFB786441:JFB786464 JOX786441:JOX786464 JYT786441:JYT786464 KIP786441:KIP786464 KSL786441:KSL786464 LCH786441:LCH786464 LMD786441:LMD786464 LVZ786441:LVZ786464 MFV786441:MFV786464 MPR786441:MPR786464 MZN786441:MZN786464 NJJ786441:NJJ786464 NTF786441:NTF786464 ODB786441:ODB786464 OMX786441:OMX786464 OWT786441:OWT786464 PGP786441:PGP786464 PQL786441:PQL786464 QAH786441:QAH786464 QKD786441:QKD786464 QTZ786441:QTZ786464 RDV786441:RDV786464 RNR786441:RNR786464 RXN786441:RXN786464 SHJ786441:SHJ786464 SRF786441:SRF786464 TBB786441:TBB786464 TKX786441:TKX786464 TUT786441:TUT786464 UEP786441:UEP786464 UOL786441:UOL786464 UYH786441:UYH786464 VID786441:VID786464 VRZ786441:VRZ786464 WBV786441:WBV786464 WLR786441:WLR786464 WVN786441:WVN786464 F851977:F852000 JB851977:JB852000 SX851977:SX852000 ACT851977:ACT852000 AMP851977:AMP852000 AWL851977:AWL852000 BGH851977:BGH852000 BQD851977:BQD852000 BZZ851977:BZZ852000 CJV851977:CJV852000 CTR851977:CTR852000 DDN851977:DDN852000 DNJ851977:DNJ852000 DXF851977:DXF852000 EHB851977:EHB852000 EQX851977:EQX852000 FAT851977:FAT852000 FKP851977:FKP852000 FUL851977:FUL852000 GEH851977:GEH852000 GOD851977:GOD852000 GXZ851977:GXZ852000 HHV851977:HHV852000 HRR851977:HRR852000 IBN851977:IBN852000 ILJ851977:ILJ852000 IVF851977:IVF852000 JFB851977:JFB852000 JOX851977:JOX852000 JYT851977:JYT852000 KIP851977:KIP852000 KSL851977:KSL852000 LCH851977:LCH852000 LMD851977:LMD852000 LVZ851977:LVZ852000 MFV851977:MFV852000 MPR851977:MPR852000 MZN851977:MZN852000 NJJ851977:NJJ852000 NTF851977:NTF852000 ODB851977:ODB852000 OMX851977:OMX852000 OWT851977:OWT852000 PGP851977:PGP852000 PQL851977:PQL852000 QAH851977:QAH852000 QKD851977:QKD852000 QTZ851977:QTZ852000 RDV851977:RDV852000 RNR851977:RNR852000 RXN851977:RXN852000 SHJ851977:SHJ852000 SRF851977:SRF852000 TBB851977:TBB852000 TKX851977:TKX852000 TUT851977:TUT852000 UEP851977:UEP852000 UOL851977:UOL852000 UYH851977:UYH852000 VID851977:VID852000 VRZ851977:VRZ852000 WBV851977:WBV852000 WLR851977:WLR852000 WVN851977:WVN852000 F917513:F917536 JB917513:JB917536 SX917513:SX917536 ACT917513:ACT917536 AMP917513:AMP917536 AWL917513:AWL917536 BGH917513:BGH917536 BQD917513:BQD917536 BZZ917513:BZZ917536 CJV917513:CJV917536 CTR917513:CTR917536 DDN917513:DDN917536 DNJ917513:DNJ917536 DXF917513:DXF917536 EHB917513:EHB917536 EQX917513:EQX917536 FAT917513:FAT917536 FKP917513:FKP917536 FUL917513:FUL917536 GEH917513:GEH917536 GOD917513:GOD917536 GXZ917513:GXZ917536 HHV917513:HHV917536 HRR917513:HRR917536 IBN917513:IBN917536 ILJ917513:ILJ917536 IVF917513:IVF917536 JFB917513:JFB917536 JOX917513:JOX917536 JYT917513:JYT917536 KIP917513:KIP917536 KSL917513:KSL917536 LCH917513:LCH917536 LMD917513:LMD917536 LVZ917513:LVZ917536 MFV917513:MFV917536 MPR917513:MPR917536 MZN917513:MZN917536 NJJ917513:NJJ917536 NTF917513:NTF917536 ODB917513:ODB917536 OMX917513:OMX917536 OWT917513:OWT917536 PGP917513:PGP917536 PQL917513:PQL917536 QAH917513:QAH917536 QKD917513:QKD917536 QTZ917513:QTZ917536 RDV917513:RDV917536 RNR917513:RNR917536 RXN917513:RXN917536 SHJ917513:SHJ917536 SRF917513:SRF917536 TBB917513:TBB917536 TKX917513:TKX917536 TUT917513:TUT917536 UEP917513:UEP917536 UOL917513:UOL917536 UYH917513:UYH917536 VID917513:VID917536 VRZ917513:VRZ917536 WBV917513:WBV917536 WLR917513:WLR917536 WVN917513:WVN917536 F983049:F983072 JB983049:JB983072 SX983049:SX983072 ACT983049:ACT983072 AMP983049:AMP983072 AWL983049:AWL983072 BGH983049:BGH983072 BQD983049:BQD983072 BZZ983049:BZZ983072 CJV983049:CJV983072 CTR983049:CTR983072 DDN983049:DDN983072 DNJ983049:DNJ983072 DXF983049:DXF983072 EHB983049:EHB983072 EQX983049:EQX983072 FAT983049:FAT983072 FKP983049:FKP983072 FUL983049:FUL983072 GEH983049:GEH983072 GOD983049:GOD983072 GXZ983049:GXZ983072 HHV983049:HHV983072 HRR983049:HRR983072 IBN983049:IBN983072 ILJ983049:ILJ983072 IVF983049:IVF983072 JFB983049:JFB983072 JOX983049:JOX983072 JYT983049:JYT983072 KIP983049:KIP983072 KSL983049:KSL983072 LCH983049:LCH983072 LMD983049:LMD983072 LVZ983049:LVZ983072 MFV983049:MFV983072 MPR983049:MPR983072 MZN983049:MZN983072 NJJ983049:NJJ983072 NTF983049:NTF983072 ODB983049:ODB983072 OMX983049:OMX983072 OWT983049:OWT983072 PGP983049:PGP983072 PQL983049:PQL983072 QAH983049:QAH983072 QKD983049:QKD983072 QTZ983049:QTZ983072 RDV983049:RDV983072 RNR983049:RNR983072 RXN983049:RXN983072 SHJ983049:SHJ983072 SRF983049:SRF983072 TBB983049:TBB983072 TKX983049:TKX983072 TUT983049:TUT983072 UEP983049:UEP983072 UOL983049:UOL983072 UYH983049:UYH983072 VID983049:VID983072 VRZ983049:VRZ983072 WBV983049:WBV983072 WLR983049:WLR983072 WVN983049:WVN983072">
      <formula1>onetime_or_int</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02-Scenario</vt:lpstr>
      <vt:lpstr>02-Divisional Changes</vt:lpstr>
      <vt:lpstr>04-AUEs</vt:lpstr>
      <vt:lpstr>05-One-Time</vt:lpstr>
      <vt:lpstr>'02-Scenario'!Print_Area</vt:lpstr>
    </vt:vector>
  </TitlesOfParts>
  <Company>CSUS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Stacy</dc:creator>
  <cp:lastModifiedBy>Hansen, Ruth</cp:lastModifiedBy>
  <cp:lastPrinted>2020-04-28T15:50:38Z</cp:lastPrinted>
  <dcterms:created xsi:type="dcterms:W3CDTF">2010-01-26T00:03:18Z</dcterms:created>
  <dcterms:modified xsi:type="dcterms:W3CDTF">2020-05-06T15:28:56Z</dcterms:modified>
</cp:coreProperties>
</file>