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off\Documents\Forms\Supervision Travel\"/>
    </mc:Choice>
  </mc:AlternateContent>
  <xr:revisionPtr revIDLastSave="0" documentId="8_{797DE796-B19F-44EC-BC83-A8B4BD8A4D88}" xr6:coauthVersionLast="47" xr6:coauthVersionMax="47" xr10:uidLastSave="{00000000-0000-0000-0000-000000000000}"/>
  <bookViews>
    <workbookView xWindow="3735" yWindow="1425" windowWidth="18420" windowHeight="15345" xr2:uid="{8E39A951-8C23-43F6-89E0-26CB5C522C32}"/>
  </bookViews>
  <sheets>
    <sheet name="Mileage" sheetId="14" r:id="rId1"/>
    <sheet name="Lists" sheetId="13" state="hidden" r:id="rId2"/>
    <sheet name="School List" sheetId="12" r:id="rId3"/>
    <sheet name="Example" sheetId="16" r:id="rId4"/>
  </sheets>
  <definedNames>
    <definedName name="FilteredDistricts" localSheetId="3">_xlfn.UNIQUE(_xlfn._xlws.FILTER(SchoolData[List District], SchoolData[Type]="School Site"))</definedName>
    <definedName name="FilteredDistricts">_xlfn.UNIQUE(_xlfn._xlws.FILTER(SchoolData[List District], SchoolData[Type]="School Site"))</definedName>
    <definedName name="FilteredSchools" localSheetId="3">IF(Example!XEZ12="", "", _xlfn.UNIQUE(_xlfn._xlws.FILTER(SchoolData[Schools], SchoolData[List District] = Example!XEZ12)))</definedName>
    <definedName name="FilteredSchools">IF(Mileage!XEZ12="", "", _xlfn.UNIQUE(_xlfn._xlws.FILTER(SchoolData[Schools], SchoolData[List District] = Mileage!XEZ12)))</definedName>
    <definedName name="UniqueDistricts" localSheetId="3">_xlfn.UNIQUE(_xlfn._xlws.FILTER(SchoolData[List District], SchoolData[Type]="School Site"))</definedName>
    <definedName name="UniqueDistricts">_xlfn.UNIQUE(_xlfn._xlws.FILTER(SchoolData[List District], SchoolData[Type]="School Site"))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7" i="14" l="1"/>
  <c r="E1" i="13" a="1"/>
  <c r="E1" i="13" s="1"/>
  <c r="C17" i="14"/>
  <c r="AF1" i="13" a="1"/>
  <c r="AF1" i="13" s="1"/>
  <c r="AD1" i="13" a="1"/>
  <c r="AD1" i="13" s="1"/>
  <c r="AE1" i="13" a="1"/>
  <c r="AE1" i="13" s="1"/>
  <c r="AC1" i="13" a="1"/>
  <c r="AC1" i="13" s="1"/>
  <c r="Y1" i="13" a="1"/>
  <c r="Y1" i="13" s="1"/>
  <c r="W1" i="13" a="1"/>
  <c r="W1" i="13" s="1"/>
  <c r="P1" i="13" a="1"/>
  <c r="P1" i="13" s="1"/>
  <c r="O1" i="13" a="1"/>
  <c r="O1" i="13" s="1"/>
  <c r="C37" i="14"/>
  <c r="H41" i="16"/>
  <c r="F40" i="16"/>
  <c r="C40" i="16"/>
  <c r="F36" i="16"/>
  <c r="C36" i="16"/>
  <c r="F32" i="16"/>
  <c r="C32" i="16"/>
  <c r="F28" i="16"/>
  <c r="C28" i="16"/>
  <c r="F24" i="16"/>
  <c r="C24" i="16"/>
  <c r="F20" i="16"/>
  <c r="C20" i="16"/>
  <c r="F16" i="16"/>
  <c r="C16" i="16"/>
  <c r="A1" i="13" a="1"/>
  <c r="A1" i="13" s="1"/>
  <c r="B1" i="13" a="1"/>
  <c r="B1" i="13" s="1"/>
  <c r="H42" i="14"/>
  <c r="C41" i="14"/>
  <c r="C33" i="14"/>
  <c r="C21" i="14"/>
  <c r="C25" i="14"/>
  <c r="C29" i="14"/>
  <c r="F33" i="14"/>
  <c r="F37" i="14"/>
  <c r="F41" i="14"/>
  <c r="F29" i="14"/>
  <c r="F25" i="14"/>
  <c r="F21" i="14"/>
  <c r="AB1" i="13" a="1"/>
  <c r="AB1" i="13" s="1"/>
  <c r="AA1" i="13" a="1"/>
  <c r="AA1" i="13" s="1"/>
  <c r="Z1" i="13" a="1"/>
  <c r="Z1" i="13" s="1"/>
  <c r="X1" i="13" a="1"/>
  <c r="X1" i="13" s="1"/>
  <c r="V1" i="13" a="1"/>
  <c r="V1" i="13" s="1"/>
  <c r="U1" i="13" a="1"/>
  <c r="U1" i="13" s="1"/>
  <c r="T1" i="13" a="1"/>
  <c r="T1" i="13" s="1"/>
  <c r="S1" i="13" a="1"/>
  <c r="S1" i="13" s="1"/>
  <c r="R1" i="13" a="1"/>
  <c r="R1" i="13" s="1"/>
  <c r="Q1" i="13" a="1"/>
  <c r="Q1" i="13" s="1"/>
  <c r="N1" i="13" a="1"/>
  <c r="N1" i="13" s="1"/>
  <c r="M1" i="13" a="1"/>
  <c r="M1" i="13" s="1"/>
  <c r="L1" i="13" a="1"/>
  <c r="L1" i="13" s="1"/>
  <c r="K1" i="13" a="1"/>
  <c r="K1" i="13" s="1"/>
  <c r="J1" i="13" a="1"/>
  <c r="J1" i="13" s="1"/>
  <c r="I1" i="13" a="1"/>
  <c r="I1" i="13" s="1"/>
  <c r="H1" i="13" a="1"/>
  <c r="H1" i="13" s="1"/>
  <c r="G1" i="13" a="1"/>
  <c r="G1" i="13" s="1"/>
  <c r="F1" i="13" a="1"/>
  <c r="F1" i="13" s="1"/>
  <c r="C1" i="13" a="1"/>
  <c r="C1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<sst xmlns="http://schemas.openxmlformats.org/spreadsheetml/2006/main" count="1283" uniqueCount="567">
  <si>
    <t xml:space="preserve">College of Education </t>
  </si>
  <si>
    <t>Miles</t>
  </si>
  <si>
    <t>Date</t>
  </si>
  <si>
    <t>Part 2</t>
  </si>
  <si>
    <t xml:space="preserve">Home Address: </t>
  </si>
  <si>
    <t xml:space="preserve"> Supervision Travel Mileage Reimbursement Information</t>
  </si>
  <si>
    <t>Address</t>
  </si>
  <si>
    <t>Amador COE</t>
  </si>
  <si>
    <t>18601 Sherwood St, Plymouth, CA 95669</t>
  </si>
  <si>
    <t>Antioch USD</t>
  </si>
  <si>
    <t>1310 August Way, Antioch, CA 94509</t>
  </si>
  <si>
    <t>Buckeye USD</t>
  </si>
  <si>
    <t>4561 Buckeye Rd, Shingle Springs, CA 95682</t>
  </si>
  <si>
    <t>California Montessori Project</t>
  </si>
  <si>
    <t>2635 Chestnut Hill Dr., Sacramento, CA 95826</t>
  </si>
  <si>
    <t>Center USD</t>
  </si>
  <si>
    <t>8725 Watt Ave. #0, Sacramento, CA 95843</t>
  </si>
  <si>
    <t>Conejo Valley USD</t>
  </si>
  <si>
    <t>4601 Via Rio, Newbury Park, CA 91320</t>
  </si>
  <si>
    <t>Davis Joint USD</t>
  </si>
  <si>
    <t>Harper Jr High</t>
  </si>
  <si>
    <t>4000 E. Covell Blvd, Davis, CA 95618</t>
  </si>
  <si>
    <t>Holmes Junior High</t>
  </si>
  <si>
    <t>1229 Drexel Dr, Davis, CA 95616</t>
  </si>
  <si>
    <t>3100 Loyola Dr. Suite 1, Davis, CA 95618</t>
  </si>
  <si>
    <t>8779 Cook Riolo Rd, Roseville, CA 95747</t>
  </si>
  <si>
    <t>El Dorado COE</t>
  </si>
  <si>
    <t>Camerado Springs Preschool</t>
  </si>
  <si>
    <t>2480 Merrychase Dr, Cameron Park, CA 95682</t>
  </si>
  <si>
    <t>Elk Grove USD</t>
  </si>
  <si>
    <t>Edward Harris MS</t>
  </si>
  <si>
    <t>8691 Power Inn Rd, Elk Grove, CA 95624,</t>
  </si>
  <si>
    <t>James McKee Elem</t>
  </si>
  <si>
    <t>8701 Halverson Dr., Elk Grove, CA 95624</t>
  </si>
  <si>
    <t>John Rieth Elem</t>
  </si>
  <si>
    <t>8401 Valley Lark Dr, Sacramento, CA 95823</t>
  </si>
  <si>
    <t>Laguna Creek HS</t>
  </si>
  <si>
    <t>9050 Vicino Dr, Elk Grove, CA 95758</t>
  </si>
  <si>
    <t>Monterey Trail HS</t>
  </si>
  <si>
    <t>8661 Power Inn Rd, Elk Grove, CA 95624</t>
  </si>
  <si>
    <t>Pinkerton MS</t>
  </si>
  <si>
    <t>8365 Whitelock Pkwy., Elk Grove, CA 95757</t>
  </si>
  <si>
    <t>Robert J Fite Elem</t>
  </si>
  <si>
    <t>9561 Fite School Rd., Sacramento, CA 95829</t>
  </si>
  <si>
    <t>Union House Elem</t>
  </si>
  <si>
    <t>7850 Deer Creek Drive, Sacramento, CA95823</t>
  </si>
  <si>
    <t>Valley HS</t>
  </si>
  <si>
    <t>6300 Ehrhardt Ave., Sacramento, CA 95823</t>
  </si>
  <si>
    <t>Fairfield-Suisun USD</t>
  </si>
  <si>
    <t>1350 Gold Hill Rd, Fairfield, CA 94534</t>
  </si>
  <si>
    <t>Laurel Creek Elem</t>
  </si>
  <si>
    <t>2900 Gulf Dr, Fairfield, CA 94533</t>
  </si>
  <si>
    <t>Mary Bird Early Child Ctr</t>
  </si>
  <si>
    <t>420 E. Tabor Ave, Fairfield, CA 94533</t>
  </si>
  <si>
    <t>Folsom Cordova USD</t>
  </si>
  <si>
    <t>1655 Iron Point Rd., Folsom, CA 95630</t>
  </si>
  <si>
    <t>Navigator Elem</t>
  </si>
  <si>
    <t>10679 Bear Hollow Dr., Rancho Cordova, CA 95670</t>
  </si>
  <si>
    <t>Folsom-Cordova USD</t>
  </si>
  <si>
    <t>500 Blue Ravine Rd, Folsom, CA 95630</t>
  </si>
  <si>
    <t>10439 Coloma Rd, Rancho Cordova, CA 95670</t>
  </si>
  <si>
    <t>Galt JUESD</t>
  </si>
  <si>
    <t>Vernon E Greer Elem</t>
  </si>
  <si>
    <t>248 W A St., Galt, CA 95632</t>
  </si>
  <si>
    <t>Galt JUHSD</t>
  </si>
  <si>
    <t>Galt HS</t>
  </si>
  <si>
    <t>145 N Lincoln Way, Galt, CA 95632</t>
  </si>
  <si>
    <t>Hesperia USD</t>
  </si>
  <si>
    <t>16852 Lime St, Hesperia, CA 92345</t>
  </si>
  <si>
    <t>Irvine USD</t>
  </si>
  <si>
    <t>4771 Campus Dr, Irvine, CA 92612</t>
  </si>
  <si>
    <t>Lodi USD</t>
  </si>
  <si>
    <t>Joe Serna Jr Charter School</t>
  </si>
  <si>
    <t>4620 Acampo Rd, Acampo, CA 95220</t>
  </si>
  <si>
    <t>Leroy Nichols Elem</t>
  </si>
  <si>
    <t>1301 S Crescent Ave, Lodi, CA 95240</t>
  </si>
  <si>
    <t>Lodi HS</t>
  </si>
  <si>
    <t>3 S Pacific Ave, Lodi, CA 95242</t>
  </si>
  <si>
    <t>Loomis USD</t>
  </si>
  <si>
    <t>Loomis Grammar</t>
  </si>
  <si>
    <t>3505 Taylor Rd, Loomis, CA 95650</t>
  </si>
  <si>
    <t>Placer Elem</t>
  </si>
  <si>
    <t>8650 Horseshoe Bar Rd, Loomis, CA 95650</t>
  </si>
  <si>
    <t>Los Angeles USD</t>
  </si>
  <si>
    <t>4000 Santo Tomas Dr, Los Angeles, CA 90008</t>
  </si>
  <si>
    <t>Marysville JUSD</t>
  </si>
  <si>
    <t>Linda Elem</t>
  </si>
  <si>
    <t>6180 Dunning Ave, Marysville, CA 95901</t>
  </si>
  <si>
    <t>McKenney Intermediate School</t>
  </si>
  <si>
    <t>1904 Huston St, Marysville, CA 95901</t>
  </si>
  <si>
    <t>Mendocino COE</t>
  </si>
  <si>
    <t>2240 Old River Rd, Ukiah, CA 95482</t>
  </si>
  <si>
    <t>Mountain View SD</t>
  </si>
  <si>
    <t>2109 Burkett Rd, El Monte, CA 91732</t>
  </si>
  <si>
    <t>Natomas USD</t>
  </si>
  <si>
    <t>American Lakes School</t>
  </si>
  <si>
    <t>2800 Stonecreek Dr., Sacramento, CA 95833</t>
  </si>
  <si>
    <t>Heredia Arriaga School</t>
  </si>
  <si>
    <t>1800 Club Center Dr., Sacramento, CA 95835</t>
  </si>
  <si>
    <t>Leroy Greene Academy</t>
  </si>
  <si>
    <t>2950 W River Dr, Sacramento, CA 95833</t>
  </si>
  <si>
    <t>New Pacific Charter</t>
  </si>
  <si>
    <t>Oakland USD</t>
  </si>
  <si>
    <t>2660 East 16th Street, Oakland, CA</t>
  </si>
  <si>
    <t>Panama Buena Vista USD</t>
  </si>
  <si>
    <t>6547 Buena Vista Rd, Bakersfield, CA 93311</t>
  </si>
  <si>
    <t>Placer Hills USD</t>
  </si>
  <si>
    <t>16505 Placer Hills Rd, Meadow Vista, CA 95722</t>
  </si>
  <si>
    <t>Glenwood Elem</t>
  </si>
  <si>
    <t>201 Jessie Ave., Sacramento, CA 95838</t>
  </si>
  <si>
    <t>Robla USD</t>
  </si>
  <si>
    <t>Robla Preschool</t>
  </si>
  <si>
    <t>4351 Pinell St, Sacramento, CA 95838</t>
  </si>
  <si>
    <t>Rocklin USD</t>
  </si>
  <si>
    <t>Cobblestone Elem</t>
  </si>
  <si>
    <t>5740 Cobblestone Dr., Rocklin, CA 95765</t>
  </si>
  <si>
    <t>Parker Whitney Elem</t>
  </si>
  <si>
    <t>5145 Topaz Ave, Rocklin, CA 95677</t>
  </si>
  <si>
    <t>Rocklin Elem</t>
  </si>
  <si>
    <t>5025 Meyers St, Rocklin, CA 95677</t>
  </si>
  <si>
    <t>Roseville  City SD</t>
  </si>
  <si>
    <t>Riego Creek Elem</t>
  </si>
  <si>
    <t>3255 Pruett Dr, Roseville, CA 95747</t>
  </si>
  <si>
    <t>Woodbridge Elem</t>
  </si>
  <si>
    <t>5761 Brett Dr., Sacramento, CA 95842</t>
  </si>
  <si>
    <t>Roseville City SD</t>
  </si>
  <si>
    <t>Crestmont Elem</t>
  </si>
  <si>
    <t>1501 Sheridan Ave., Roseville, CA 95661</t>
  </si>
  <si>
    <t>Ferris Spanger Elem</t>
  </si>
  <si>
    <t>699 Shasta St, Roseville, CA 95678</t>
  </si>
  <si>
    <t>Orchard Ranch Elem</t>
  </si>
  <si>
    <t>4375 Brookstone Dr, Roseville, CA 95747</t>
  </si>
  <si>
    <t>Thomas Jefferson Elem</t>
  </si>
  <si>
    <t>750 Central Park Dr, Roseville, CA 95678</t>
  </si>
  <si>
    <t>Vencil Brown Elem</t>
  </si>
  <si>
    <t>250 Trestle Rd, Roseville, CA 95678</t>
  </si>
  <si>
    <t>Westbrook Elem</t>
  </si>
  <si>
    <t>4501 Solaire Dr, Roseville, CA 95747</t>
  </si>
  <si>
    <t>Roseville JUHSD</t>
  </si>
  <si>
    <t>Antelope HS</t>
  </si>
  <si>
    <t>7801 Titan Dr, Antelope, CA 95843</t>
  </si>
  <si>
    <t>Sac City USD</t>
  </si>
  <si>
    <t>Bowling Green Chacon ES</t>
  </si>
  <si>
    <t>Bowling Green-Chacon Language and Science Academy</t>
  </si>
  <si>
    <t>4211 Turnbridge Dr., Sacramento, CA 95823</t>
  </si>
  <si>
    <t>Bret Harte Elem</t>
  </si>
  <si>
    <t>2751 9th Ave, Sacramento, CA 95818</t>
  </si>
  <si>
    <t>C.K. McClatchy</t>
  </si>
  <si>
    <t>3066 Freeport Blvd., Sacramento, CA 95818</t>
  </si>
  <si>
    <t>California MS</t>
  </si>
  <si>
    <t>1600 Vallejo Way, Sacramento, CA 95818</t>
  </si>
  <si>
    <t>Capital City Independent Studies school</t>
  </si>
  <si>
    <t>7222 24th St, Sacramento, CA 95822</t>
  </si>
  <si>
    <t>Cesar Chavez Elem</t>
  </si>
  <si>
    <t>7500 32nd St., Sacramento, CA 95822</t>
  </si>
  <si>
    <t>David Lubin Elem</t>
  </si>
  <si>
    <t>3535 M St, Sacramento, CA 95816</t>
  </si>
  <si>
    <t>Elder Creek Elem</t>
  </si>
  <si>
    <t>7934 Lemon Hill Ave., Sacramento, CA 95824</t>
  </si>
  <si>
    <t>Ethel Phillips Elem</t>
  </si>
  <si>
    <t>2930 21st Ave, Sacramento, CA 95820</t>
  </si>
  <si>
    <t>Hiram Johnson HS</t>
  </si>
  <si>
    <t>6879 14th Ave., Sacramento, CA 95820</t>
  </si>
  <si>
    <t>Isador Cohen Elem</t>
  </si>
  <si>
    <t>9025 Salmon Falls Dr., Sacramento, CA 95826</t>
  </si>
  <si>
    <t>John Still K-8</t>
  </si>
  <si>
    <t>2200 John Still Dr., Sacramento, CA 95832</t>
  </si>
  <si>
    <t>Leonardo Da Vinci K-8</t>
  </si>
  <si>
    <t>4701 Joaquin Wy, Sacramento, CA 95822</t>
  </si>
  <si>
    <t>Luther Burbank HS</t>
  </si>
  <si>
    <t>3500 Florin Rd., Sacramento, CA 95823</t>
  </si>
  <si>
    <t>Rosa Parks K-8</t>
  </si>
  <si>
    <t>2250 68th Ave, Sacramento, CA 95822</t>
  </si>
  <si>
    <t>9594 Kiefer Blvd., Sacramento, CA 95827</t>
  </si>
  <si>
    <t>Suy:u Elem</t>
  </si>
  <si>
    <t>6032 26th Ave. Sacramento, CA 95824</t>
  </si>
  <si>
    <t>The Met HS</t>
  </si>
  <si>
    <t>810 V ST., Sacramento, CA 95818</t>
  </si>
  <si>
    <t>Umoja International Academy</t>
  </si>
  <si>
    <t>5301 N St, Sacramento, CA 95819</t>
  </si>
  <si>
    <t>Washington Elem</t>
  </si>
  <si>
    <t>520 18th ST., Sacramento, CA 95811</t>
  </si>
  <si>
    <t xml:space="preserve">Woodbine Elem </t>
  </si>
  <si>
    <t>2500 52nd Ave, Sacramento, CA 95822</t>
  </si>
  <si>
    <t>San Bernandino SOS</t>
  </si>
  <si>
    <t>18415 Nakash Rd, Apple Valley, CA 92307</t>
  </si>
  <si>
    <t>San Bernardino City USD</t>
  </si>
  <si>
    <t>6565 Palm Ave, San Bernardino, CA 92407</t>
  </si>
  <si>
    <t>San Juan USD</t>
  </si>
  <si>
    <t>Bella Vista-Health Science</t>
  </si>
  <si>
    <t>8301 Madison Avenue, Fair Oaks, CA 95628</t>
  </si>
  <si>
    <t>Cameron Ranch Elem</t>
  </si>
  <si>
    <t>4333 Hackberry Ln., Carmichael, CA 95608</t>
  </si>
  <si>
    <t>Charles Peck Elem</t>
  </si>
  <si>
    <t>6230 Rutland Dr., Carmichael, CA 95608</t>
  </si>
  <si>
    <t>Del Campo HS</t>
  </si>
  <si>
    <t>4925 Dewey Dr., Fair Oaks, CA 95628</t>
  </si>
  <si>
    <t>4243 Barrett Rd., Carmichael, CA 95608</t>
  </si>
  <si>
    <t>Ralph Richardson Ctr</t>
  </si>
  <si>
    <t>4848 Cottage Way, Carmichael, CA 95608</t>
  </si>
  <si>
    <t>Rio Americano HS</t>
  </si>
  <si>
    <t>4540 American River Dr., Sacramento, CA 95864</t>
  </si>
  <si>
    <t>Starr King K-8</t>
  </si>
  <si>
    <t>Thomas Edison Language Institute</t>
  </si>
  <si>
    <t>2950 Hurley Way, Sacramento, CA 95864</t>
  </si>
  <si>
    <t>Whitney Ave Elem</t>
  </si>
  <si>
    <t>4248 Whitney Ave., Sacramento, CA 95821</t>
  </si>
  <si>
    <t>Woodside K-8</t>
  </si>
  <si>
    <t>8248 Villa Oak Dr., Citrus Heights, CA 95610</t>
  </si>
  <si>
    <t>Santa Ana USD</t>
  </si>
  <si>
    <t>3001 W. Harvard St, Santa Ana, CA 92704</t>
  </si>
  <si>
    <t>Santa Barbara COE</t>
  </si>
  <si>
    <t>601 W Alvin Ave, Santa Maria, CA 93458</t>
  </si>
  <si>
    <t>Santa Clara COE</t>
  </si>
  <si>
    <t>1460 The Alameda, San Jose, CA 95126</t>
  </si>
  <si>
    <t xml:space="preserve">Language Academy of Sacramento </t>
  </si>
  <si>
    <t>2850 49th Street, Sacramento, CA 95817</t>
  </si>
  <si>
    <t>Sierra Sands USD</t>
  </si>
  <si>
    <t>501 S Gateway Blvd, Ridgecrest, CA 93555</t>
  </si>
  <si>
    <t>Solano COE</t>
  </si>
  <si>
    <t>1895 Woolner Ave, Fairfield, CA 94533</t>
  </si>
  <si>
    <t>Stockton USD</t>
  </si>
  <si>
    <t>4131 Crown Ave, Stockton, CA 95207</t>
  </si>
  <si>
    <t>Tuolomne County SOS</t>
  </si>
  <si>
    <t>11600 Columbia College Dr, Sonora, CA 95370</t>
  </si>
  <si>
    <t>Twin Rivers USD</t>
  </si>
  <si>
    <t>Michael J Castori Elem</t>
  </si>
  <si>
    <t>1801 South Ave, Sacramento, CA 95838</t>
  </si>
  <si>
    <t>MLK Tech Acad</t>
  </si>
  <si>
    <t>3051 Fairfield St, Sacramento, CA 95815</t>
  </si>
  <si>
    <t>Vineland Elem</t>
  </si>
  <si>
    <t>6450 20th St, Rio Linda, CA 95673</t>
  </si>
  <si>
    <t>Vacaville USD</t>
  </si>
  <si>
    <t>Cooper Elem</t>
  </si>
  <si>
    <t>750 Christine Dr, Vacaville, CA 95687</t>
  </si>
  <si>
    <t>Edwin Markham Elem</t>
  </si>
  <si>
    <t>101 Markham Ave, Vacaville, CA 95688</t>
  </si>
  <si>
    <t>Willis Jepson MS</t>
  </si>
  <si>
    <t>580 Elder St, Vacaville, CA 95688</t>
  </si>
  <si>
    <t>Val Verde USD</t>
  </si>
  <si>
    <t>16820 Via Pamplona, Moreno Valley, CA 92551</t>
  </si>
  <si>
    <t>Washington USD</t>
  </si>
  <si>
    <t>Bridgeway Island K-8</t>
  </si>
  <si>
    <t>3255 Half Moon Bay Cir, West Sacramento, CA 95691</t>
  </si>
  <si>
    <t>Elkhorn Village Elem</t>
  </si>
  <si>
    <t>750 Cummins Way, West Sacramento, CA 95605</t>
  </si>
  <si>
    <t>Riverbank K-8</t>
  </si>
  <si>
    <t>1100 Carrie St, West Sacramento, CA 95605</t>
  </si>
  <si>
    <t>West Contra Costa USD</t>
  </si>
  <si>
    <t>1870 19th St, San Pablo, CA 94806</t>
  </si>
  <si>
    <t>Western Placer USD</t>
  </si>
  <si>
    <t>First Street School</t>
  </si>
  <si>
    <t>1400 1st St, Lincoln, CA 95648</t>
  </si>
  <si>
    <t>Foskett Ranch Elem</t>
  </si>
  <si>
    <t>1561 Joiner Pkwy, Lincoln, CA 95648</t>
  </si>
  <si>
    <t>Woodland JUSD</t>
  </si>
  <si>
    <t>Beamer Elem</t>
  </si>
  <si>
    <t>525 Beamer St., Woodland, CA 95695</t>
  </si>
  <si>
    <t>Prairie Elem</t>
  </si>
  <si>
    <t>1444 Stetson St #936, Woodland, CA 95776</t>
  </si>
  <si>
    <t>Ramon Tafoya Elem</t>
  </si>
  <si>
    <t>720 Homestead Way, Woodland, CA 95776</t>
  </si>
  <si>
    <t>Yuba City USD</t>
  </si>
  <si>
    <t>1255 Barry Rd, Yuba City, CA 95993</t>
  </si>
  <si>
    <t>CMP - Capitol Campus</t>
  </si>
  <si>
    <t>Schools</t>
  </si>
  <si>
    <t>Elk Grove</t>
  </si>
  <si>
    <t>Davis</t>
  </si>
  <si>
    <t>Lodi</t>
  </si>
  <si>
    <t>Natomas</t>
  </si>
  <si>
    <t>Rocklin</t>
  </si>
  <si>
    <t>Roseville</t>
  </si>
  <si>
    <t>Vacaville</t>
  </si>
  <si>
    <t>Washington</t>
  </si>
  <si>
    <t>Woodland</t>
  </si>
  <si>
    <t>Galt</t>
  </si>
  <si>
    <t>El Dorado</t>
  </si>
  <si>
    <t>Loomis</t>
  </si>
  <si>
    <t>Marysville</t>
  </si>
  <si>
    <t>Robla</t>
  </si>
  <si>
    <t>Other</t>
  </si>
  <si>
    <t>Plymouth Elem (Amador)</t>
  </si>
  <si>
    <t>Kimball Elem (Antioch)</t>
  </si>
  <si>
    <t>Buckeye Elem (Buckeye)</t>
  </si>
  <si>
    <t>Center SDC Preschool (Center)</t>
  </si>
  <si>
    <t>Sycamore Canyon Elem (Conejo Valley)</t>
  </si>
  <si>
    <t>Lime Street Elem (Hesperia)</t>
  </si>
  <si>
    <t>University HS (Irvine)</t>
  </si>
  <si>
    <t>Marlton School for the Deaf (Los Angeles)</t>
  </si>
  <si>
    <t>Children’s Center (Mt. View)</t>
  </si>
  <si>
    <t>Centro Infintal De La Raza (Oakland)</t>
  </si>
  <si>
    <t>Buena Vista Elem (Panama Buena Vista)</t>
  </si>
  <si>
    <t>Sierra Hills School (Placer Hills)</t>
  </si>
  <si>
    <t>Apple Valley County Early Education Center (San Bernadino)</t>
  </si>
  <si>
    <t>Palm Ave Elem  (San Bernadino)</t>
  </si>
  <si>
    <t>Mitchell Childhood Dev Center (Santa Ana)</t>
  </si>
  <si>
    <t>Robert Bruce Elem (Santa Barbara)</t>
  </si>
  <si>
    <t>Hester School (Santa Clara)</t>
  </si>
  <si>
    <t>Gateway Elem (Sierra Sands)</t>
  </si>
  <si>
    <t>TC McDaniels Early Learning Ctr (Solano)</t>
  </si>
  <si>
    <t>Columbia College Child Care (Tuolomne County)</t>
  </si>
  <si>
    <t>El Portrero Preschool (Val Verde)</t>
  </si>
  <si>
    <t>Barry Elem (Yuba City)</t>
  </si>
  <si>
    <t>District:</t>
  </si>
  <si>
    <t>School:</t>
  </si>
  <si>
    <t>Address:</t>
  </si>
  <si>
    <t>Starting Location</t>
  </si>
  <si>
    <t>Home</t>
  </si>
  <si>
    <t>Type</t>
  </si>
  <si>
    <t>Fairfield Suisun</t>
  </si>
  <si>
    <t>Sacramento City</t>
  </si>
  <si>
    <t>Twin Rivers</t>
  </si>
  <si>
    <t>Western Placer</t>
  </si>
  <si>
    <t>True District</t>
  </si>
  <si>
    <t>List District</t>
  </si>
  <si>
    <t>San Juan</t>
  </si>
  <si>
    <t>End Location</t>
  </si>
  <si>
    <t>Employee Name:</t>
  </si>
  <si>
    <t>Branch:</t>
  </si>
  <si>
    <t>Semester / Year:</t>
  </si>
  <si>
    <t>Email:</t>
  </si>
  <si>
    <t>Phone:</t>
  </si>
  <si>
    <t>Vehicle License #:</t>
  </si>
  <si>
    <t>Starting:</t>
  </si>
  <si>
    <t>Fill out the Date then use drop-downs to select your Start-End Location, District, and School. The address will automatically be filled in for you. Then enter the miles traveled between locations.</t>
  </si>
  <si>
    <t>School Site</t>
  </si>
  <si>
    <t>Note: Drop downs will not clear automatically</t>
  </si>
  <si>
    <t>Total Miles</t>
  </si>
  <si>
    <t>TCRED</t>
  </si>
  <si>
    <t>Fall 2025</t>
  </si>
  <si>
    <t xml:space="preserve">Ending: </t>
  </si>
  <si>
    <r>
      <t xml:space="preserve">      Complete this form and email it to Silvia Flores at floress@csus.edu at the end of each semester.
</t>
    </r>
    <r>
      <rPr>
        <b/>
        <sz val="11"/>
        <color theme="1"/>
        <rFont val="Calibri"/>
        <family val="2"/>
        <scheme val="minor"/>
      </rPr>
      <t xml:space="preserve">     Note:</t>
    </r>
    <r>
      <rPr>
        <sz val="11"/>
        <color theme="1"/>
        <rFont val="Calibri"/>
        <family val="2"/>
        <scheme val="minor"/>
      </rPr>
      <t xml:space="preserve"> Reimbursement is for  mileage from your home or CSUS and the location(s) that you were assigned, whichever one has the </t>
    </r>
    <r>
      <rPr>
        <b/>
        <sz val="11"/>
        <color theme="1"/>
        <rFont val="Calibri"/>
        <family val="2"/>
        <scheme val="minor"/>
      </rPr>
      <t>shorter</t>
    </r>
    <r>
      <rPr>
        <sz val="11"/>
        <color theme="1"/>
        <rFont val="Calibri"/>
        <family val="2"/>
        <scheme val="minor"/>
      </rPr>
      <t xml:space="preserve"> distance. If you are going to different locations in any given day, you need to enter the address of each location in the order that you traveled for that day. </t>
    </r>
  </si>
  <si>
    <t>Part 1</t>
  </si>
  <si>
    <t>Charlie Brown</t>
  </si>
  <si>
    <t>charlie.brown@peanuts.com</t>
  </si>
  <si>
    <t>123-456-7890</t>
  </si>
  <si>
    <t>Important:</t>
  </si>
  <si>
    <r>
      <t xml:space="preserve">• All trips must be calculated as one-way, </t>
    </r>
    <r>
      <rPr>
        <b/>
        <sz val="11"/>
        <color theme="1"/>
        <rFont val="Calibri"/>
        <family val="2"/>
        <scheme val="minor"/>
      </rPr>
      <t>do not use round trip mileage</t>
    </r>
    <r>
      <rPr>
        <sz val="11"/>
        <color theme="1"/>
        <rFont val="Calibri"/>
        <family val="2"/>
        <scheme val="minor"/>
      </rPr>
      <t xml:space="preserve">. 
• If making multiple trips in one day, list them in adjoining rows. Keep trips in chronological order. 
• Make sure you have fully completed Part 1 of this form. </t>
    </r>
  </si>
  <si>
    <t>1630 18th St. Sacramento, CA 95814</t>
  </si>
  <si>
    <t xml:space="preserve">Fill out the Date and use drop-downs to select your Start-End Location, District, and School. The address will automatically fill in. Then enter the miles traveled between locations. Enter everything in chronological order. </t>
  </si>
  <si>
    <t>Phone Number:</t>
  </si>
  <si>
    <t>Sacramento State</t>
  </si>
  <si>
    <t>2630 Taft St. Sacramento, CA 95815</t>
  </si>
  <si>
    <t>Napa Valley USD</t>
  </si>
  <si>
    <t>430 Donaldson Way, American Canyon, CA 94530</t>
  </si>
  <si>
    <t>Murietta Valley USD</t>
  </si>
  <si>
    <t>Lisa J. Mails Elem (Murietta)</t>
  </si>
  <si>
    <t>Donaldson Way Elem (Napa Valley)</t>
  </si>
  <si>
    <t>35185 Briggs Rd, Murrieta, CA 92563</t>
  </si>
  <si>
    <t>Mt. View SD</t>
  </si>
  <si>
    <t>Mt. View SD Head Start and Children's Center</t>
  </si>
  <si>
    <t>2109 Burkett St., El Monte, CA 91732</t>
  </si>
  <si>
    <t>143 Clinton Ave, Roseville, CA 95678</t>
  </si>
  <si>
    <t>Northwood Elementary</t>
  </si>
  <si>
    <r>
      <t xml:space="preserve">      Complete this form and email it to Silvia Flores at floress@csus.edu at the end of each semester.</t>
    </r>
    <r>
      <rPr>
        <sz val="8"/>
        <color theme="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    Note:</t>
    </r>
    <r>
      <rPr>
        <sz val="11"/>
        <color theme="1"/>
        <rFont val="Calibri"/>
        <family val="2"/>
        <scheme val="minor"/>
      </rPr>
      <t xml:space="preserve"> Reimbursement is for  mileage from your home or CSUS and the location(s) that you were assigned, whichever one has the </t>
    </r>
    <r>
      <rPr>
        <b/>
        <sz val="11"/>
        <color theme="1"/>
        <rFont val="Calibri"/>
        <family val="2"/>
        <scheme val="minor"/>
      </rPr>
      <t>shortest</t>
    </r>
    <r>
      <rPr>
        <sz val="11"/>
        <color theme="1"/>
        <rFont val="Calibri"/>
        <family val="2"/>
        <scheme val="minor"/>
      </rPr>
      <t xml:space="preserve"> distance. If you are going to different locations in any given day, you need to enter the address of each location in the order that you traveled for that day. </t>
    </r>
  </si>
  <si>
    <t>Updated 9/9/2025 by D. Dennick</t>
  </si>
  <si>
    <t>Dry Creek</t>
  </si>
  <si>
    <t>Dry Creek JUSD</t>
  </si>
  <si>
    <t>Creekview Ranch Elem</t>
  </si>
  <si>
    <t>Olive Grove Elem</t>
  </si>
  <si>
    <t>7926 Firestone Way, Antelope, CA 95843</t>
  </si>
  <si>
    <t>Orfalea Children's Center (Allan Hancock)</t>
  </si>
  <si>
    <t>1300 Student Resource Building, Santa Barbara, CA 93106</t>
  </si>
  <si>
    <t>2300 Dolan Way, San Pablo, CA 94806</t>
  </si>
  <si>
    <t>Tehama County Dept of Education</t>
  </si>
  <si>
    <t>1135 Lincoln St, Red Bluff, CA 96080</t>
  </si>
  <si>
    <t>Ending:</t>
  </si>
  <si>
    <t>Folsom-Cordova</t>
  </si>
  <si>
    <t>Folsom High</t>
  </si>
  <si>
    <t>Folsom Middle</t>
  </si>
  <si>
    <t>Mills Middle</t>
  </si>
  <si>
    <t>Green Valley Middle</t>
  </si>
  <si>
    <t>Stockton</t>
  </si>
  <si>
    <t>Brentwood USD</t>
  </si>
  <si>
    <t>Brentwood</t>
  </si>
  <si>
    <t>Isaac Montanez Elem</t>
  </si>
  <si>
    <t>Loma Vista Elem</t>
  </si>
  <si>
    <t>Marsh Creek Elem</t>
  </si>
  <si>
    <t>2340 Smith Rd. Brentwood, CA 94513</t>
  </si>
  <si>
    <t>2110 San Jose Ave, Bretnwood, CA 94513</t>
  </si>
  <si>
    <t>601 Grant St. Brentwood, CA 94513</t>
  </si>
  <si>
    <t>Emerson Jr High</t>
  </si>
  <si>
    <t>Korematsu Elem</t>
  </si>
  <si>
    <t>Korematsu Early Learning Center</t>
  </si>
  <si>
    <t>Pioneer Elem</t>
  </si>
  <si>
    <t>2121 Calaveras Ave, Davis, CA 95616</t>
  </si>
  <si>
    <t>3100 Loyola Dr., Davis, CA 95618</t>
  </si>
  <si>
    <t>5215 Hamel St., Davis, CA 95618</t>
  </si>
  <si>
    <t>Dixon USD</t>
  </si>
  <si>
    <t>Dixon High</t>
  </si>
  <si>
    <t>555 College Way, Dixon, CA 95620</t>
  </si>
  <si>
    <t>Anna Kirtchgater Elem</t>
  </si>
  <si>
    <t>Cosumnes Oaks High</t>
  </si>
  <si>
    <t>8141 Stevenson Ave., Sacramento, CA 95828</t>
  </si>
  <si>
    <t>8350 Lotz Pkwy, Elk Grove, CA 95757</t>
  </si>
  <si>
    <t>Elk Grove High</t>
  </si>
  <si>
    <t>Florin High</t>
  </si>
  <si>
    <t>Irene B West Elem</t>
  </si>
  <si>
    <t>9800 Elk Grove Florin Rd., Elk Grove, CA 95624</t>
  </si>
  <si>
    <t>7956 Cottonwood Ln, Sacramento, CA 95828</t>
  </si>
  <si>
    <t>8625 Serio Way, Elk Grove, CA 95758</t>
  </si>
  <si>
    <t>James Rutter Middle</t>
  </si>
  <si>
    <t>7350 Palmer House Dr., Sacramento, CA 95828</t>
  </si>
  <si>
    <t>Marion Mix Elem</t>
  </si>
  <si>
    <t>4730 Laguna Park Dr. Elk Grove, CA 95758</t>
  </si>
  <si>
    <t>Pleasant Grove Elem</t>
  </si>
  <si>
    <t>10160 Pleasant Grove School Rd., Elk Grove, CA 95624</t>
  </si>
  <si>
    <t>Sheldon High</t>
  </si>
  <si>
    <t>Toby Johnson Middle</t>
  </si>
  <si>
    <t>TR Smedberg Middle</t>
  </si>
  <si>
    <t>8333 Kingsbridge Dr. Sacramento, CA 95829</t>
  </si>
  <si>
    <t>10099 Franklin High Rd. Elk Grove, CA 95757</t>
  </si>
  <si>
    <t>8239 Kingsbridge Dr., Sacramento, CA 95829</t>
  </si>
  <si>
    <t>Cordova High</t>
  </si>
  <si>
    <t>Cordova Meadows Elem</t>
  </si>
  <si>
    <t>2239 Chase Dr. Rancho Cordova, CA 95670</t>
  </si>
  <si>
    <t>2550 La Loma Dr., Rancho Cordova, CA 95670</t>
  </si>
  <si>
    <t>Natoma Station Elem</t>
  </si>
  <si>
    <t>500 Turn Pike Dr., Folsom, CA 95630</t>
  </si>
  <si>
    <t>Rancho Cordova Elem</t>
  </si>
  <si>
    <t>Vista del Lago High</t>
  </si>
  <si>
    <t>Valley Oaks Elem</t>
  </si>
  <si>
    <t>2562 Chassella Way, Rancho Cordova, CA 95670</t>
  </si>
  <si>
    <t>1970 Broadstone Pkwy, Folsom, CA 95630</t>
  </si>
  <si>
    <t>21 C St. Galt, CA 95632</t>
  </si>
  <si>
    <t>Los Banos USD</t>
  </si>
  <si>
    <t>1129 E. B St., Los Banos, CA 93635</t>
  </si>
  <si>
    <t>Kynoch Preschool-Elem</t>
  </si>
  <si>
    <t>1905 Ahern St. Marysville, CA 95901</t>
  </si>
  <si>
    <t>Merced COE</t>
  </si>
  <si>
    <t>211 E 11th St, Merced, CA 95341</t>
  </si>
  <si>
    <t>Mt. Diablo USD</t>
  </si>
  <si>
    <t>2916 Rio Verde Cir, Bay Point, CA 94565</t>
  </si>
  <si>
    <t>500 Eucalyptus Dr, American Canyon, CA 94503</t>
  </si>
  <si>
    <t>Bannon Creek Elem</t>
  </si>
  <si>
    <t>Inderkum High</t>
  </si>
  <si>
    <t>Natomas High</t>
  </si>
  <si>
    <t>2775 Millcreek Dr, Sacramento, CA 95833</t>
  </si>
  <si>
    <t>2500 New Market Dr, Sacramento, CA 95835</t>
  </si>
  <si>
    <t>3301 Fong Ranch Rd, Sacramento, CA 95834</t>
  </si>
  <si>
    <t>1373 Lozanos Rd, Newcastle, CA 95658</t>
  </si>
  <si>
    <t>Placer COE</t>
  </si>
  <si>
    <t>Ophir Elem (Placer COE)</t>
  </si>
  <si>
    <t>Napa Junction Elem (Napa)</t>
  </si>
  <si>
    <t>Miano Elem (Los Banos)</t>
  </si>
  <si>
    <t>Delta View Elem (Mt. Diablo)</t>
  </si>
  <si>
    <t>Whitney High</t>
  </si>
  <si>
    <t>5301 Victory Ln, Rocklin, CA 95765</t>
  </si>
  <si>
    <t>Barbara Chilton MS</t>
  </si>
  <si>
    <t>Woodcreek High</t>
  </si>
  <si>
    <t>4501 Bob Doyle Dr, Roseville, CA 95747</t>
  </si>
  <si>
    <t>2551 Woodcreek Oaks Blvd, Roseville, CA 95747</t>
  </si>
  <si>
    <t>Albert Einstein Middle</t>
  </si>
  <si>
    <t>Abraham Lincoln Elem</t>
  </si>
  <si>
    <t>3324 Glenmoor Dr, Sacramento, CA 95827</t>
  </si>
  <si>
    <t>9325 Mirandy Dr, Sacramento, CA 95826</t>
  </si>
  <si>
    <t>Caleb Greenwood Elem</t>
  </si>
  <si>
    <t>5457 Carlson Dr, Sacramento, CA 95819</t>
  </si>
  <si>
    <t>Camellia Basic Elem</t>
  </si>
  <si>
    <t>6600 Cougar Dr, Sacramento, CA 95828</t>
  </si>
  <si>
    <t>Golden Empire Elem</t>
  </si>
  <si>
    <t>9045 Canberra Dr, Sacramento, CA 95826</t>
  </si>
  <si>
    <t>John F. Kennedy High</t>
  </si>
  <si>
    <t>John Morse Therapy Center</t>
  </si>
  <si>
    <t>6715 Gloria Dr, Sacramento, CA 95831</t>
  </si>
  <si>
    <t>1901 60th Ave. Sacramento, CA 95822</t>
  </si>
  <si>
    <t>Leataata Floyd Elem</t>
  </si>
  <si>
    <t>401 McClatchy Way, Sacramento, CA 95818</t>
  </si>
  <si>
    <t>Mark Twain Elem</t>
  </si>
  <si>
    <t>Martin Luther King Jr. Elem</t>
  </si>
  <si>
    <t>Pacific Elem</t>
  </si>
  <si>
    <t>Parkway Elem</t>
  </si>
  <si>
    <t>Rosemont High</t>
  </si>
  <si>
    <t>4914 58th St, Sacramento, CA 95820</t>
  </si>
  <si>
    <t>480 Little River Way, Sacramento, CA 95831</t>
  </si>
  <si>
    <t>6201 41st St, Sacramento, CA 95824</t>
  </si>
  <si>
    <t>4720 Forest Pkwy, Sacramento, CA 95823</t>
  </si>
  <si>
    <t>Sequoia Elem</t>
  </si>
  <si>
    <t>3333 Rosemont Dr, Sacramento, CA 95826</t>
  </si>
  <si>
    <t>West Campus High</t>
  </si>
  <si>
    <t>Will C Wood Middle</t>
  </si>
  <si>
    <t>5022 58th St, Sacramento, CA 95820</t>
  </si>
  <si>
    <t>6201 Lemon Hill Ave, Sacramento, CA 95824</t>
  </si>
  <si>
    <t>Carmichael Elem</t>
  </si>
  <si>
    <t>6141 Sutter Ave, Carmichael, CA 95608</t>
  </si>
  <si>
    <t>6330 Coyle Ave, Carmichael, CA 95608</t>
  </si>
  <si>
    <t>Coyle Avenue Elem</t>
  </si>
  <si>
    <t>Dewey Fundamental Elem</t>
  </si>
  <si>
    <t>Dyer-Kelly Elem</t>
  </si>
  <si>
    <t>El Camino High</t>
  </si>
  <si>
    <t>Encina Preparatory High</t>
  </si>
  <si>
    <t>Howe Avenue Elem</t>
  </si>
  <si>
    <t>7025 Falcon Rd, Fair Oaks, CA 95628</t>
  </si>
  <si>
    <t>3101 Bell St, Sacramento, CA 95821</t>
  </si>
  <si>
    <t>4300 El Camino Ave, Sacramento, CA 95821</t>
  </si>
  <si>
    <t>1400 Bell St, Sacramento, CA 95825</t>
  </si>
  <si>
    <t>2404 Howe Ave, Sacramento, CA 95825</t>
  </si>
  <si>
    <t>John Barrett Middle</t>
  </si>
  <si>
    <t>Mesa Verde High</t>
  </si>
  <si>
    <t>Mira Loma High</t>
  </si>
  <si>
    <t>Northridge Elem</t>
  </si>
  <si>
    <t>Pasadena Avenue Elem</t>
  </si>
  <si>
    <t>7501 Carriage Dr, Citrus Heights, CA 95621</t>
  </si>
  <si>
    <t>4000 Edison Ave, Sacramento, CA 95821</t>
  </si>
  <si>
    <t>5150 Cocoa Palm Way, Fair Oaks, CA 95628</t>
  </si>
  <si>
    <t>4330 Pasadena Ave, Sacramento, CA 95821</t>
  </si>
  <si>
    <t>Sierra Oaks K-8</t>
  </si>
  <si>
    <t>171 Mills Rd, Sacramento, CA 95864</t>
  </si>
  <si>
    <t>Sylvan Middle</t>
  </si>
  <si>
    <t>7085 Auburn Blvd, Citrus Heights, CA 95621</t>
  </si>
  <si>
    <t>Will Rogers Middle</t>
  </si>
  <si>
    <t>Winston Churchill Middle</t>
  </si>
  <si>
    <t>4924 Dewey Dr, Fair Oaks, CA 95628</t>
  </si>
  <si>
    <t>4900 Whitney Ave, Carmichael, CA 95608</t>
  </si>
  <si>
    <t>Roosevelt Elem</t>
  </si>
  <si>
    <t>776 S Broadway Ave, Stockton, CA 95205</t>
  </si>
  <si>
    <t>Frontier Elem</t>
  </si>
  <si>
    <t>Grant Union High</t>
  </si>
  <si>
    <t>Hagginwood Elem</t>
  </si>
  <si>
    <t>Hazel Strauch Elem</t>
  </si>
  <si>
    <t>Highlands High</t>
  </si>
  <si>
    <t>Las Palmas Elem</t>
  </si>
  <si>
    <t>Madison Elem</t>
  </si>
  <si>
    <t>Morey Ave Early Child Development Center</t>
  </si>
  <si>
    <t>Rio Linda High</t>
  </si>
  <si>
    <t>6691 Silverthorne Cir, Sacramento, CA 95842</t>
  </si>
  <si>
    <t>400 Grand Ave, Sacramento, CA 95838</t>
  </si>
  <si>
    <t>1418 Palo Verde Ave, Sacramento, CA 95815</t>
  </si>
  <si>
    <t>3141 Northstead Dr, Sacramento, CA 95833</t>
  </si>
  <si>
    <t>6601 Guthrie St, North Highlands, CA 95660</t>
  </si>
  <si>
    <t>577 Las Palmas Ave, Sacramento, CA 95815</t>
  </si>
  <si>
    <t>5241 Harrison St, North Highlands, CA 95660</t>
  </si>
  <si>
    <t>6309 Dry Creek Rd, Rio Linda, CA 95673</t>
  </si>
  <si>
    <t>155 Morey Ave, Sacramento, CA 95838</t>
  </si>
  <si>
    <t>Vaca Pena Middle</t>
  </si>
  <si>
    <t>200 Keith Way, Vacaville, CA 95687</t>
  </si>
  <si>
    <t>2500 La Jolla St W, West Sacramento, CA 95691</t>
  </si>
  <si>
    <t>Stonegate K-8</t>
  </si>
  <si>
    <t>Westfield Village Elem</t>
  </si>
  <si>
    <t>508 Poplar Ave, West Sacramento, CA 95691</t>
  </si>
  <si>
    <t>West Contra Costa</t>
  </si>
  <si>
    <t>Dover Elem</t>
  </si>
  <si>
    <t>Creekside Oaks Elem</t>
  </si>
  <si>
    <t>2030 First St, Lincoln, CA 95648</t>
  </si>
  <si>
    <t>Winters USD</t>
  </si>
  <si>
    <t>500 Edwards St, Winters, CA 95694</t>
  </si>
  <si>
    <t>Lee Middle</t>
  </si>
  <si>
    <t>Pioneer High</t>
  </si>
  <si>
    <t>Spring Lake Elem</t>
  </si>
  <si>
    <t>520 West St, Woodland, CA 95695</t>
  </si>
  <si>
    <t>1400 Pioneer Ave, Woodland, CA 95776</t>
  </si>
  <si>
    <t>2209 Miekle Ave, Woodland, CA 95776</t>
  </si>
  <si>
    <t>21 N West St, Woodland, CA 95695</t>
  </si>
  <si>
    <t>Woodland High</t>
  </si>
  <si>
    <t>5761 Brett Dr, Sacramento, CA 95842</t>
  </si>
  <si>
    <t>San Ramon USD</t>
  </si>
  <si>
    <t>Bella Vista Elem (San Ramon)</t>
  </si>
  <si>
    <t>1050 Trumpet Vine Lane, San Ramon, CA 94582</t>
  </si>
  <si>
    <t>Travis USD</t>
  </si>
  <si>
    <t>Cambridge Elem (Travis)</t>
  </si>
  <si>
    <t>100 Cambridge Dr., Vacaville, CA 95687</t>
  </si>
  <si>
    <t>Walton Special Center</t>
  </si>
  <si>
    <t>Tarahills Elementary</t>
  </si>
  <si>
    <t>Galen Clark Elem (Merced)</t>
  </si>
  <si>
    <t>Waggoner Elem School (Winters)</t>
  </si>
  <si>
    <t>Christa McAuliffe Middle</t>
  </si>
  <si>
    <t>3880 Iron Canyon Cir, Stockton, CA 95209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</si>
</sst>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8"/>
      <color theme="1"/>
      <name val="Copperplate Gothic 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/>
    <xf numFmtId="0" fontId="0" fillId="0" borderId="0" xfId="0" applyFont="1"/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1" fillId="0" borderId="0" xfId="0" applyFont="1" applyBorder="1"/>
    <xf numFmtId="0" fontId="10" fillId="2" borderId="0" xfId="0" applyFont="1" applyFill="1" applyAlignment="1"/>
    <xf numFmtId="0" fontId="9" fillId="0" borderId="0" xfId="0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horizontal="left"/>
    </xf>
    <xf numFmtId="0" fontId="1" fillId="0" borderId="12" xfId="0" applyFont="1" applyBorder="1"/>
    <xf numFmtId="0" fontId="10" fillId="0" borderId="0" xfId="0" applyFont="1" applyBorder="1" applyAlignment="1">
      <alignment horizontal="right"/>
    </xf>
    <xf numFmtId="0" fontId="0" fillId="6" borderId="0" xfId="0" applyFill="1"/>
    <xf numFmtId="0" fontId="13" fillId="6" borderId="0" xfId="0" applyFont="1" applyFill="1"/>
    <xf numFmtId="0" fontId="11" fillId="3" borderId="14" xfId="0" applyFont="1" applyFill="1" applyBorder="1"/>
    <xf numFmtId="0" fontId="0" fillId="3" borderId="15" xfId="0" applyFill="1" applyBorder="1"/>
    <xf numFmtId="1" fontId="1" fillId="3" borderId="16" xfId="0" applyNumberFormat="1" applyFont="1" applyFill="1" applyBorder="1"/>
    <xf numFmtId="0" fontId="9" fillId="7" borderId="4" xfId="0" applyFont="1" applyFill="1" applyBorder="1"/>
    <xf numFmtId="0" fontId="9" fillId="7" borderId="0" xfId="0" applyFont="1" applyFill="1" applyBorder="1"/>
    <xf numFmtId="0" fontId="9" fillId="7" borderId="0" xfId="0" applyFont="1" applyFill="1"/>
    <xf numFmtId="0" fontId="10" fillId="7" borderId="0" xfId="0" applyFont="1" applyFill="1" applyAlignment="1">
      <alignment horizontal="right"/>
    </xf>
    <xf numFmtId="0" fontId="9" fillId="7" borderId="0" xfId="0" applyFont="1" applyFill="1" applyAlignment="1"/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0" fillId="0" borderId="17" xfId="0" applyBorder="1"/>
    <xf numFmtId="0" fontId="9" fillId="0" borderId="17" xfId="0" applyFont="1" applyBorder="1"/>
    <xf numFmtId="0" fontId="0" fillId="0" borderId="17" xfId="0" applyBorder="1" applyAlignment="1">
      <alignment wrapText="1"/>
    </xf>
    <xf numFmtId="0" fontId="10" fillId="0" borderId="17" xfId="0" applyFont="1" applyBorder="1"/>
    <xf numFmtId="0" fontId="0" fillId="0" borderId="19" xfId="0" applyBorder="1"/>
    <xf numFmtId="0" fontId="0" fillId="0" borderId="21" xfId="0" applyBorder="1"/>
    <xf numFmtId="0" fontId="1" fillId="0" borderId="18" xfId="0" applyFont="1" applyBorder="1"/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9" xfId="0" applyFont="1" applyBorder="1"/>
    <xf numFmtId="0" fontId="1" fillId="0" borderId="32" xfId="0" applyFont="1" applyBorder="1"/>
    <xf numFmtId="0" fontId="10" fillId="0" borderId="19" xfId="0" applyFont="1" applyBorder="1"/>
    <xf numFmtId="0" fontId="0" fillId="0" borderId="19" xfId="0" applyBorder="1" applyAlignment="1">
      <alignment wrapText="1"/>
    </xf>
    <xf numFmtId="0" fontId="10" fillId="2" borderId="43" xfId="0" applyFont="1" applyFill="1" applyBorder="1"/>
    <xf numFmtId="0" fontId="10" fillId="2" borderId="44" xfId="0" applyFont="1" applyFill="1" applyBorder="1" applyAlignment="1"/>
    <xf numFmtId="0" fontId="9" fillId="0" borderId="19" xfId="0" applyFont="1" applyBorder="1"/>
    <xf numFmtId="0" fontId="9" fillId="0" borderId="47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4" fillId="0" borderId="17" xfId="0" applyFont="1" applyBorder="1"/>
    <xf numFmtId="0" fontId="0" fillId="0" borderId="32" xfId="0" applyBorder="1" applyAlignment="1" applyProtection="1">
      <alignment horizontal="left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4" borderId="50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0" fillId="0" borderId="29" xfId="0" applyBorder="1" applyAlignment="1" applyProtection="1">
      <alignment horizontal="left"/>
    </xf>
    <xf numFmtId="164" fontId="0" fillId="0" borderId="23" xfId="0" applyNumberFormat="1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31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1" fontId="0" fillId="0" borderId="25" xfId="0" applyNumberFormat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0" borderId="33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0" fontId="7" fillId="5" borderId="41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7" fillId="5" borderId="42" xfId="0" applyFont="1" applyFill="1" applyBorder="1" applyAlignment="1">
      <alignment horizontal="center" wrapText="1"/>
    </xf>
    <xf numFmtId="0" fontId="0" fillId="0" borderId="22" xfId="0" applyBorder="1" applyAlignment="1" applyProtection="1">
      <alignment horizontal="left"/>
      <protection locked="0"/>
    </xf>
    <xf numFmtId="0" fontId="10" fillId="2" borderId="4" xfId="0" applyFont="1" applyFill="1" applyBorder="1" applyAlignment="1">
      <alignment horizontal="center"/>
    </xf>
    <xf numFmtId="1" fontId="0" fillId="0" borderId="35" xfId="0" applyNumberFormat="1" applyBorder="1" applyAlignment="1" applyProtection="1">
      <alignment horizontal="center"/>
      <protection locked="0"/>
    </xf>
    <xf numFmtId="0" fontId="7" fillId="5" borderId="39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40" xfId="0" applyFont="1" applyFill="1" applyBorder="1" applyAlignment="1">
      <alignment horizontal="center" wrapText="1"/>
    </xf>
    <xf numFmtId="0" fontId="12" fillId="0" borderId="5" xfId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0" fillId="0" borderId="5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4" xfId="0" applyFont="1" applyBorder="1" applyAlignment="1" applyProtection="1">
      <alignment horizontal="left"/>
      <protection locked="0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9" fillId="0" borderId="6" xfId="0" applyFont="1" applyBorder="1" applyAlignment="1" applyProtection="1">
      <alignment horizontal="left"/>
      <protection locked="0"/>
    </xf>
    <xf numFmtId="164" fontId="0" fillId="0" borderId="34" xfId="0" applyNumberFormat="1" applyBorder="1" applyAlignment="1" applyProtection="1">
      <alignment horizontal="center"/>
      <protection locked="0"/>
    </xf>
    <xf numFmtId="0" fontId="0" fillId="6" borderId="0" xfId="0" applyFill="1" applyAlignment="1">
      <alignment horizontal="left" wrapText="1"/>
    </xf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7" fillId="5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9" fillId="7" borderId="4" xfId="0" applyFont="1" applyFill="1" applyBorder="1" applyAlignment="1">
      <alignment horizontal="left"/>
    </xf>
    <xf numFmtId="0" fontId="12" fillId="7" borderId="4" xfId="1" applyFill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6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FF99"/>
      <color rgb="FFD5F5F7"/>
      <color rgb="FFEFF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B9BBAD-81A5-4CB7-AC49-DB4C5DD627EA}" name="SchoolData" displayName="SchoolData" ref="A1:E221" totalsRowShown="0" headerRowDxfId="31">
  <autoFilter ref="A1:E221" xr:uid="{15B9BBAD-81A5-4CB7-AC49-DB4C5DD627EA}"/>
  <sortState xmlns:xlrd2="http://schemas.microsoft.com/office/spreadsheetml/2017/richdata2" ref="A2:E181">
    <sortCondition ref="C1:C181"/>
  </sortState>
  <tableColumns count="5">
    <tableColumn id="1" xr3:uid="{6BC00BE0-BEE1-40A5-90AB-72B50D47F376}" name="Type"/>
    <tableColumn id="2" xr3:uid="{C1A133ED-9266-4074-95E2-EE7089AE9141}" name="True District" dataDxfId="30"/>
    <tableColumn id="3" xr3:uid="{41513F8F-3649-4ECA-B3AB-E428FE560899}" name="List District" dataDxfId="29"/>
    <tableColumn id="4" xr3:uid="{DB6208BE-A33D-4C69-B084-5DB64403CA39}" name="Schools"/>
    <tableColumn id="5" xr3:uid="{01DBF505-EE9E-4DCE-807F-C59BF62089AF}" name="Address" dataDxfId="2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arlie.brown@peanu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625C-0647-4A02-A8D3-793AB236C5BA}">
  <dimension ref="A1:I44"/>
  <sheetViews>
    <sheetView tabSelected="1" zoomScaleNormal="100" workbookViewId="0">
      <selection activeCell="I16" sqref="I16"/>
    </sheetView>
  </sheetViews>
  <sheetFormatPr defaultRowHeight="15" x14ac:dyDescent="0.25"/>
  <cols>
    <col min="1" max="2" width="8.42578125" style="29" customWidth="1"/>
    <col min="3" max="3" width="20.85546875" style="29" customWidth="1"/>
    <col min="4" max="4" width="12.28515625" style="29" customWidth="1"/>
    <col min="5" max="5" width="8.42578125" style="29" customWidth="1"/>
    <col min="6" max="6" width="20.85546875" style="29" customWidth="1"/>
    <col min="7" max="7" width="12.28515625" style="29" customWidth="1"/>
    <col min="8" max="8" width="10.28515625" style="29" customWidth="1"/>
    <col min="9" max="9" width="8.7109375" style="29" customWidth="1"/>
    <col min="10" max="16384" width="9.140625" style="29"/>
  </cols>
  <sheetData>
    <row r="1" spans="1:9" ht="21.75" customHeight="1" x14ac:dyDescent="0.35">
      <c r="A1" s="51" t="s">
        <v>0</v>
      </c>
      <c r="B1" s="51"/>
      <c r="C1" s="51"/>
      <c r="D1" s="51"/>
      <c r="E1" s="51"/>
      <c r="F1" s="51"/>
      <c r="G1" s="51"/>
      <c r="H1" s="51"/>
    </row>
    <row r="2" spans="1:9" ht="19.5" customHeight="1" x14ac:dyDescent="0.35">
      <c r="A2" s="52" t="s">
        <v>5</v>
      </c>
      <c r="B2" s="52"/>
      <c r="C2" s="52"/>
      <c r="D2" s="52"/>
      <c r="E2" s="52"/>
      <c r="F2" s="52"/>
      <c r="G2" s="52"/>
      <c r="H2" s="52"/>
    </row>
    <row r="3" spans="1:9" ht="63.75" customHeight="1" x14ac:dyDescent="0.25">
      <c r="A3" s="53" t="s">
        <v>354</v>
      </c>
      <c r="B3" s="54"/>
      <c r="C3" s="54"/>
      <c r="D3" s="54"/>
      <c r="E3" s="54"/>
      <c r="F3" s="54"/>
      <c r="G3" s="54"/>
      <c r="H3" s="55"/>
      <c r="I3" s="33"/>
    </row>
    <row r="4" spans="1:9" s="30" customFormat="1" ht="19.5" customHeight="1" x14ac:dyDescent="0.3">
      <c r="A4" s="56" t="s">
        <v>332</v>
      </c>
      <c r="B4" s="57"/>
      <c r="C4" s="57"/>
      <c r="D4" s="57"/>
      <c r="E4" s="57"/>
      <c r="F4" s="57"/>
      <c r="G4" s="57"/>
      <c r="H4" s="58"/>
      <c r="I4" s="44"/>
    </row>
    <row r="5" spans="1:9" s="30" customFormat="1" ht="18.600000000000001" customHeight="1" x14ac:dyDescent="0.25">
      <c r="A5" s="81" t="s">
        <v>318</v>
      </c>
      <c r="B5" s="82"/>
      <c r="C5" s="83"/>
      <c r="D5" s="83"/>
      <c r="E5" s="11"/>
      <c r="F5" s="15" t="s">
        <v>319</v>
      </c>
      <c r="G5" s="83"/>
      <c r="H5" s="84"/>
      <c r="I5" s="44"/>
    </row>
    <row r="6" spans="1:9" s="30" customFormat="1" ht="18.600000000000001" customHeight="1" x14ac:dyDescent="0.25">
      <c r="A6" s="81" t="s">
        <v>317</v>
      </c>
      <c r="B6" s="82"/>
      <c r="C6" s="80"/>
      <c r="D6" s="80"/>
      <c r="E6" s="11"/>
      <c r="F6" s="15" t="s">
        <v>322</v>
      </c>
      <c r="G6" s="80"/>
      <c r="H6" s="88"/>
      <c r="I6" s="44"/>
    </row>
    <row r="7" spans="1:9" s="30" customFormat="1" ht="18.600000000000001" customHeight="1" x14ac:dyDescent="0.25">
      <c r="A7" s="81" t="s">
        <v>320</v>
      </c>
      <c r="B7" s="82"/>
      <c r="C7" s="79"/>
      <c r="D7" s="80"/>
      <c r="E7" s="11"/>
      <c r="F7" s="15" t="s">
        <v>340</v>
      </c>
      <c r="G7" s="80"/>
      <c r="H7" s="88"/>
      <c r="I7" s="44"/>
    </row>
    <row r="8" spans="1:9" s="30" customFormat="1" ht="18.600000000000001" customHeight="1" x14ac:dyDescent="0.25">
      <c r="A8" s="81" t="s">
        <v>4</v>
      </c>
      <c r="B8" s="82"/>
      <c r="C8" s="83"/>
      <c r="D8" s="83"/>
      <c r="E8" s="83"/>
      <c r="F8" s="83"/>
      <c r="G8" s="83"/>
      <c r="H8" s="84"/>
      <c r="I8" s="44"/>
    </row>
    <row r="9" spans="1:9" s="30" customFormat="1" ht="6" customHeight="1" x14ac:dyDescent="0.25">
      <c r="A9" s="47"/>
      <c r="B9" s="48"/>
      <c r="C9" s="45"/>
      <c r="D9" s="45"/>
      <c r="E9" s="45"/>
      <c r="F9" s="45"/>
      <c r="G9" s="45"/>
      <c r="H9" s="46"/>
      <c r="I9" s="44"/>
    </row>
    <row r="10" spans="1:9" ht="23.25" customHeight="1" x14ac:dyDescent="0.3">
      <c r="A10" s="85" t="s">
        <v>3</v>
      </c>
      <c r="B10" s="86"/>
      <c r="C10" s="86"/>
      <c r="D10" s="86"/>
      <c r="E10" s="86"/>
      <c r="F10" s="86"/>
      <c r="G10" s="86"/>
      <c r="H10" s="87"/>
      <c r="I10" s="33"/>
    </row>
    <row r="11" spans="1:9" s="31" customFormat="1" ht="30.6" customHeight="1" x14ac:dyDescent="0.25">
      <c r="A11" s="76" t="s">
        <v>339</v>
      </c>
      <c r="B11" s="77"/>
      <c r="C11" s="77"/>
      <c r="D11" s="77"/>
      <c r="E11" s="77"/>
      <c r="F11" s="77"/>
      <c r="G11" s="77"/>
      <c r="H11" s="78"/>
      <c r="I11" s="41"/>
    </row>
    <row r="12" spans="1:9" s="31" customFormat="1" ht="14.45" customHeight="1" x14ac:dyDescent="0.25">
      <c r="A12" s="70" t="s">
        <v>326</v>
      </c>
      <c r="B12" s="71"/>
      <c r="C12" s="71"/>
      <c r="D12" s="71"/>
      <c r="E12" s="71"/>
      <c r="F12" s="71"/>
      <c r="G12" s="71"/>
      <c r="H12" s="72"/>
      <c r="I12" s="41"/>
    </row>
    <row r="13" spans="1:9" s="32" customFormat="1" ht="15.75" x14ac:dyDescent="0.25">
      <c r="A13" s="42" t="s">
        <v>2</v>
      </c>
      <c r="B13" s="74" t="s">
        <v>306</v>
      </c>
      <c r="C13" s="74"/>
      <c r="D13" s="74"/>
      <c r="E13" s="74" t="s">
        <v>316</v>
      </c>
      <c r="F13" s="74"/>
      <c r="G13" s="74"/>
      <c r="H13" s="43" t="s">
        <v>1</v>
      </c>
      <c r="I13" s="40"/>
    </row>
    <row r="14" spans="1:9" ht="17.45" customHeight="1" x14ac:dyDescent="0.25">
      <c r="A14" s="89"/>
      <c r="B14" s="36" t="s">
        <v>323</v>
      </c>
      <c r="C14" s="73"/>
      <c r="D14" s="73"/>
      <c r="E14" s="36" t="s">
        <v>366</v>
      </c>
      <c r="F14" s="73"/>
      <c r="G14" s="73"/>
      <c r="H14" s="75"/>
      <c r="I14" s="33"/>
    </row>
    <row r="15" spans="1:9" ht="17.45" customHeight="1" x14ac:dyDescent="0.25">
      <c r="A15" s="61"/>
      <c r="B15" s="35" t="s">
        <v>303</v>
      </c>
      <c r="C15" s="67"/>
      <c r="D15" s="67"/>
      <c r="E15" s="35" t="s">
        <v>303</v>
      </c>
      <c r="F15" s="67"/>
      <c r="G15" s="67"/>
      <c r="H15" s="65"/>
      <c r="I15" s="33"/>
    </row>
    <row r="16" spans="1:9" ht="17.45" customHeight="1" x14ac:dyDescent="0.25">
      <c r="A16" s="61"/>
      <c r="B16" s="35" t="s">
        <v>304</v>
      </c>
      <c r="C16" s="67"/>
      <c r="D16" s="67"/>
      <c r="E16" s="35" t="s">
        <v>304</v>
      </c>
      <c r="F16" s="67"/>
      <c r="G16" s="67"/>
      <c r="H16" s="65"/>
      <c r="I16" s="33"/>
    </row>
    <row r="17" spans="1:9" ht="17.45" customHeight="1" thickBot="1" x14ac:dyDescent="0.3">
      <c r="A17" s="68"/>
      <c r="B17" s="38" t="s">
        <v>305</v>
      </c>
      <c r="C17" s="59" t="str">
        <f>IF(C14="Home",C8,IF(C14="Sacramento State","6000 J Street, Sacramento, CA 95819",(IFERROR(VLOOKUP(C16,'School List'!D1:E221,2,FALSE),""))))</f>
        <v/>
      </c>
      <c r="D17" s="59"/>
      <c r="E17" s="38" t="s">
        <v>305</v>
      </c>
      <c r="F17" s="59" t="str">
        <f>IF(F14="Home",C8,IF(F14="Sacramento State","6000 J Street, Sacramento, CA 95819",(IFERROR(VLOOKUP(F16,'School List'!D1:E221,2,FALSE),""))))</f>
        <v/>
      </c>
      <c r="G17" s="59"/>
      <c r="H17" s="69"/>
      <c r="I17" s="33"/>
    </row>
    <row r="18" spans="1:9" ht="17.45" customHeight="1" x14ac:dyDescent="0.25">
      <c r="A18" s="60"/>
      <c r="B18" s="37" t="s">
        <v>323</v>
      </c>
      <c r="C18" s="63"/>
      <c r="D18" s="63"/>
      <c r="E18" s="36" t="s">
        <v>366</v>
      </c>
      <c r="F18" s="63"/>
      <c r="G18" s="63"/>
      <c r="H18" s="64"/>
      <c r="I18" s="33"/>
    </row>
    <row r="19" spans="1:9" ht="17.45" customHeight="1" x14ac:dyDescent="0.25">
      <c r="A19" s="61"/>
      <c r="B19" s="35" t="s">
        <v>303</v>
      </c>
      <c r="C19" s="67"/>
      <c r="D19" s="67"/>
      <c r="E19" s="35" t="s">
        <v>303</v>
      </c>
      <c r="F19" s="67"/>
      <c r="G19" s="67"/>
      <c r="H19" s="65"/>
      <c r="I19" s="33"/>
    </row>
    <row r="20" spans="1:9" ht="17.45" customHeight="1" x14ac:dyDescent="0.25">
      <c r="A20" s="61"/>
      <c r="B20" s="35" t="s">
        <v>304</v>
      </c>
      <c r="C20" s="67"/>
      <c r="D20" s="67"/>
      <c r="E20" s="35" t="s">
        <v>304</v>
      </c>
      <c r="F20" s="67"/>
      <c r="G20" s="67"/>
      <c r="H20" s="65"/>
      <c r="I20" s="33"/>
    </row>
    <row r="21" spans="1:9" ht="17.45" customHeight="1" thickBot="1" x14ac:dyDescent="0.3">
      <c r="A21" s="68"/>
      <c r="B21" s="38" t="s">
        <v>305</v>
      </c>
      <c r="C21" s="59" t="str">
        <f>IF(C18="Home",C8,IF(C18="Sacramento State","6000 J Street, Sacramento, CA 95819",(IFERROR(VLOOKUP(C20,'School List'!D1:E221,2,FALSE),""))))</f>
        <v/>
      </c>
      <c r="D21" s="59"/>
      <c r="E21" s="38" t="s">
        <v>305</v>
      </c>
      <c r="F21" s="59" t="str">
        <f>IF(F18="Home",C8,IF(F18="Sacramento State","6000 J Street, Sacramento, CA 95819",(IFERROR(VLOOKUP(F20,'School List'!D1:E221,2,FALSE),""))))</f>
        <v/>
      </c>
      <c r="G21" s="59"/>
      <c r="H21" s="69"/>
      <c r="I21" s="33"/>
    </row>
    <row r="22" spans="1:9" ht="17.45" customHeight="1" x14ac:dyDescent="0.25">
      <c r="A22" s="60"/>
      <c r="B22" s="37" t="s">
        <v>323</v>
      </c>
      <c r="C22" s="63"/>
      <c r="D22" s="63"/>
      <c r="E22" s="36" t="s">
        <v>366</v>
      </c>
      <c r="F22" s="63"/>
      <c r="G22" s="63"/>
      <c r="H22" s="64"/>
      <c r="I22" s="33"/>
    </row>
    <row r="23" spans="1:9" ht="17.45" customHeight="1" x14ac:dyDescent="0.25">
      <c r="A23" s="61"/>
      <c r="B23" s="35" t="s">
        <v>303</v>
      </c>
      <c r="C23" s="67"/>
      <c r="D23" s="67"/>
      <c r="E23" s="35" t="s">
        <v>303</v>
      </c>
      <c r="F23" s="67"/>
      <c r="G23" s="67"/>
      <c r="H23" s="65"/>
      <c r="I23" s="33"/>
    </row>
    <row r="24" spans="1:9" ht="17.45" customHeight="1" x14ac:dyDescent="0.25">
      <c r="A24" s="61"/>
      <c r="B24" s="35" t="s">
        <v>304</v>
      </c>
      <c r="C24" s="67"/>
      <c r="D24" s="67"/>
      <c r="E24" s="35" t="s">
        <v>304</v>
      </c>
      <c r="F24" s="67"/>
      <c r="G24" s="67"/>
      <c r="H24" s="65"/>
      <c r="I24" s="33"/>
    </row>
    <row r="25" spans="1:9" ht="17.45" customHeight="1" thickBot="1" x14ac:dyDescent="0.3">
      <c r="A25" s="68"/>
      <c r="B25" s="38" t="s">
        <v>305</v>
      </c>
      <c r="C25" s="59" t="str">
        <f>IF(C22="Home",C8,IF(C22="Sacramento State","6000 J Street, Sacramento, CA 95819",(IFERROR(VLOOKUP(C24,'School List'!D1:E221,2,FALSE),""))))</f>
        <v/>
      </c>
      <c r="D25" s="59"/>
      <c r="E25" s="38" t="s">
        <v>305</v>
      </c>
      <c r="F25" s="59" t="str">
        <f>IF(F22="Home",C8,IF(F22="Sacramento State","6000 J Street, Sacramento, CA 95819",(IFERROR(VLOOKUP(F24,'School List'!D1:E221,2,FALSE),""))))</f>
        <v/>
      </c>
      <c r="G25" s="59"/>
      <c r="H25" s="69"/>
      <c r="I25" s="33"/>
    </row>
    <row r="26" spans="1:9" ht="17.45" customHeight="1" x14ac:dyDescent="0.25">
      <c r="A26" s="60"/>
      <c r="B26" s="37" t="s">
        <v>323</v>
      </c>
      <c r="C26" s="63"/>
      <c r="D26" s="63"/>
      <c r="E26" s="36" t="s">
        <v>366</v>
      </c>
      <c r="F26" s="63"/>
      <c r="G26" s="63"/>
      <c r="H26" s="64"/>
      <c r="I26" s="33"/>
    </row>
    <row r="27" spans="1:9" ht="17.45" customHeight="1" x14ac:dyDescent="0.25">
      <c r="A27" s="61"/>
      <c r="B27" s="35" t="s">
        <v>303</v>
      </c>
      <c r="C27" s="67"/>
      <c r="D27" s="67"/>
      <c r="E27" s="35" t="s">
        <v>303</v>
      </c>
      <c r="F27" s="67"/>
      <c r="G27" s="67"/>
      <c r="H27" s="65"/>
      <c r="I27" s="33"/>
    </row>
    <row r="28" spans="1:9" ht="17.45" customHeight="1" x14ac:dyDescent="0.25">
      <c r="A28" s="61"/>
      <c r="B28" s="35" t="s">
        <v>304</v>
      </c>
      <c r="C28" s="67"/>
      <c r="D28" s="67"/>
      <c r="E28" s="35" t="s">
        <v>304</v>
      </c>
      <c r="F28" s="67"/>
      <c r="G28" s="67"/>
      <c r="H28" s="65"/>
      <c r="I28" s="33"/>
    </row>
    <row r="29" spans="1:9" ht="17.45" customHeight="1" thickBot="1" x14ac:dyDescent="0.3">
      <c r="A29" s="68"/>
      <c r="B29" s="38" t="s">
        <v>305</v>
      </c>
      <c r="C29" s="59" t="str">
        <f>IF(C26="Home",C8,IF(C26="Sacramento State","6000 J Street, Sacramento, CA 95819",(IFERROR(VLOOKUP(C28,'School List'!D1:E221,2,FALSE),""))))</f>
        <v/>
      </c>
      <c r="D29" s="59"/>
      <c r="E29" s="38" t="s">
        <v>305</v>
      </c>
      <c r="F29" s="59" t="str">
        <f>IF(F26="Home",C8,IF(F26="Sacramento State","6000 J Street, Sacramento, CA 95819",(IFERROR(VLOOKUP(F28,'School List'!D1:E221,2,FALSE),""))))</f>
        <v/>
      </c>
      <c r="G29" s="59"/>
      <c r="H29" s="69"/>
      <c r="I29" s="33"/>
    </row>
    <row r="30" spans="1:9" ht="17.45" customHeight="1" x14ac:dyDescent="0.25">
      <c r="A30" s="60"/>
      <c r="B30" s="37" t="s">
        <v>323</v>
      </c>
      <c r="C30" s="63"/>
      <c r="D30" s="63"/>
      <c r="E30" s="36" t="s">
        <v>366</v>
      </c>
      <c r="F30" s="63"/>
      <c r="G30" s="63"/>
      <c r="H30" s="64"/>
      <c r="I30" s="33"/>
    </row>
    <row r="31" spans="1:9" ht="17.45" customHeight="1" x14ac:dyDescent="0.25">
      <c r="A31" s="61"/>
      <c r="B31" s="35" t="s">
        <v>303</v>
      </c>
      <c r="C31" s="67"/>
      <c r="D31" s="67"/>
      <c r="E31" s="35" t="s">
        <v>303</v>
      </c>
      <c r="F31" s="67"/>
      <c r="G31" s="67"/>
      <c r="H31" s="65"/>
      <c r="I31" s="33"/>
    </row>
    <row r="32" spans="1:9" ht="17.45" customHeight="1" x14ac:dyDescent="0.25">
      <c r="A32" s="61"/>
      <c r="B32" s="35" t="s">
        <v>304</v>
      </c>
      <c r="C32" s="67"/>
      <c r="D32" s="67"/>
      <c r="E32" s="35" t="s">
        <v>304</v>
      </c>
      <c r="F32" s="67"/>
      <c r="G32" s="67"/>
      <c r="H32" s="65"/>
      <c r="I32" s="33"/>
    </row>
    <row r="33" spans="1:9" ht="17.45" customHeight="1" thickBot="1" x14ac:dyDescent="0.3">
      <c r="A33" s="68"/>
      <c r="B33" s="38" t="s">
        <v>305</v>
      </c>
      <c r="C33" s="59" t="str">
        <f>IF(C30="Home",C8,IF(C30="Sacramento State","6000 J Street, Sacramento, CA 95819",(IFERROR(VLOOKUP(C32,'School List'!D1:E221,2,FALSE),""))))</f>
        <v/>
      </c>
      <c r="D33" s="59"/>
      <c r="E33" s="38" t="s">
        <v>305</v>
      </c>
      <c r="F33" s="59" t="str">
        <f>IF(F30="Home",C8,IF(F30="Sacramento State","6000 J Street, Sacramento, CA 95819",(IFERROR(VLOOKUP(F32,'School List'!D1:E221,2,FALSE),""))))</f>
        <v/>
      </c>
      <c r="G33" s="59"/>
      <c r="H33" s="69"/>
      <c r="I33" s="33"/>
    </row>
    <row r="34" spans="1:9" ht="17.45" customHeight="1" x14ac:dyDescent="0.25">
      <c r="A34" s="60"/>
      <c r="B34" s="37" t="s">
        <v>323</v>
      </c>
      <c r="C34" s="63"/>
      <c r="D34" s="63"/>
      <c r="E34" s="36" t="s">
        <v>366</v>
      </c>
      <c r="F34" s="63"/>
      <c r="G34" s="63"/>
      <c r="H34" s="64"/>
      <c r="I34" s="33"/>
    </row>
    <row r="35" spans="1:9" ht="17.45" customHeight="1" x14ac:dyDescent="0.25">
      <c r="A35" s="61"/>
      <c r="B35" s="35" t="s">
        <v>303</v>
      </c>
      <c r="C35" s="67"/>
      <c r="D35" s="67"/>
      <c r="E35" s="35" t="s">
        <v>303</v>
      </c>
      <c r="F35" s="67"/>
      <c r="G35" s="67"/>
      <c r="H35" s="65"/>
      <c r="I35" s="33"/>
    </row>
    <row r="36" spans="1:9" ht="17.45" customHeight="1" x14ac:dyDescent="0.25">
      <c r="A36" s="61"/>
      <c r="B36" s="35" t="s">
        <v>304</v>
      </c>
      <c r="C36" s="67"/>
      <c r="D36" s="67"/>
      <c r="E36" s="35" t="s">
        <v>304</v>
      </c>
      <c r="F36" s="67"/>
      <c r="G36" s="67"/>
      <c r="H36" s="65"/>
      <c r="I36" s="33"/>
    </row>
    <row r="37" spans="1:9" ht="17.45" customHeight="1" thickBot="1" x14ac:dyDescent="0.3">
      <c r="A37" s="68"/>
      <c r="B37" s="38" t="s">
        <v>305</v>
      </c>
      <c r="C37" s="59" t="str">
        <f>IF(C34="Home",C8,IF(C34="Sacramento State","6000 J Street, Sacramento, CA 95819",(IFERROR(VLOOKUP(C36,'School List'!D1:E221,2,FALSE),""))))</f>
        <v/>
      </c>
      <c r="D37" s="59"/>
      <c r="E37" s="38" t="s">
        <v>305</v>
      </c>
      <c r="F37" s="59" t="str">
        <f>IF(F34="Home",C8,IF(F34="Sacramento State","6000 J Street, Sacramento, CA 95819",(IFERROR(VLOOKUP(F36,'School List'!D1:E221,2,FALSE),""))))</f>
        <v/>
      </c>
      <c r="G37" s="59"/>
      <c r="H37" s="69"/>
      <c r="I37" s="33"/>
    </row>
    <row r="38" spans="1:9" ht="17.45" customHeight="1" x14ac:dyDescent="0.25">
      <c r="A38" s="60"/>
      <c r="B38" s="37" t="s">
        <v>323</v>
      </c>
      <c r="C38" s="63"/>
      <c r="D38" s="63"/>
      <c r="E38" s="36" t="s">
        <v>366</v>
      </c>
      <c r="F38" s="63"/>
      <c r="G38" s="63"/>
      <c r="H38" s="64"/>
      <c r="I38" s="33"/>
    </row>
    <row r="39" spans="1:9" ht="17.45" customHeight="1" x14ac:dyDescent="0.25">
      <c r="A39" s="61"/>
      <c r="B39" s="35" t="s">
        <v>303</v>
      </c>
      <c r="C39" s="67"/>
      <c r="D39" s="67"/>
      <c r="E39" s="35" t="s">
        <v>303</v>
      </c>
      <c r="F39" s="67"/>
      <c r="G39" s="67"/>
      <c r="H39" s="65"/>
      <c r="I39" s="33"/>
    </row>
    <row r="40" spans="1:9" ht="17.45" customHeight="1" x14ac:dyDescent="0.25">
      <c r="A40" s="61"/>
      <c r="B40" s="35" t="s">
        <v>304</v>
      </c>
      <c r="C40" s="67"/>
      <c r="D40" s="67"/>
      <c r="E40" s="35" t="s">
        <v>304</v>
      </c>
      <c r="F40" s="67"/>
      <c r="G40" s="67"/>
      <c r="H40" s="65"/>
      <c r="I40" s="33"/>
    </row>
    <row r="41" spans="1:9" ht="17.45" customHeight="1" thickBot="1" x14ac:dyDescent="0.3">
      <c r="A41" s="62"/>
      <c r="B41" s="39" t="s">
        <v>305</v>
      </c>
      <c r="C41" s="50" t="str">
        <f>IF(C38="Home",C8,IF(C38="Sacramento State","6000 J Street, Sacramento, CA 95819",(IFERROR(VLOOKUP(C40,'School List'!D1:E221,2,FALSE),""))))</f>
        <v/>
      </c>
      <c r="D41" s="50"/>
      <c r="E41" s="39" t="s">
        <v>305</v>
      </c>
      <c r="F41" s="50" t="str">
        <f>IF(F38="Home",C8,IF(F38="Sacramento State","6000 J Street, Sacramento, CA 95819",(IFERROR(VLOOKUP(F40,'School List'!D1:E221,2,FALSE),""))))</f>
        <v/>
      </c>
      <c r="G41" s="50"/>
      <c r="H41" s="66"/>
      <c r="I41" s="33"/>
    </row>
    <row r="42" spans="1:9" ht="19.5" customHeight="1" thickBot="1" x14ac:dyDescent="0.4">
      <c r="A42" s="18" t="s">
        <v>327</v>
      </c>
      <c r="B42" s="19"/>
      <c r="C42" s="19"/>
      <c r="D42" s="19"/>
      <c r="E42" s="19"/>
      <c r="F42" s="19"/>
      <c r="G42" s="19"/>
      <c r="H42" s="20">
        <f>SUM(H14:H41)</f>
        <v>0</v>
      </c>
      <c r="I42" s="33"/>
    </row>
    <row r="43" spans="1:9" x14ac:dyDescent="0.25">
      <c r="A43" s="34"/>
      <c r="B43" s="34"/>
      <c r="C43" s="34"/>
      <c r="D43" s="34"/>
      <c r="E43" s="34"/>
      <c r="F43" s="34"/>
      <c r="G43" s="34"/>
      <c r="H43" s="34"/>
    </row>
    <row r="44" spans="1:9" x14ac:dyDescent="0.25">
      <c r="A44" s="49" t="s">
        <v>355</v>
      </c>
    </row>
  </sheetData>
  <sheetProtection algorithmName="SHA-512" hashValue="KAE/8h+Zq6XIDv80OufQvP1h2ogl0UCYBOGvlAvTs39Om+IQxDRnvLWrl2BApxoQ4+jrvcVm3cK4eJrCN5JK9A==" saltValue="POkFJVdOtbXoK1x8rscvTg==" spinCount="100000" sheet="1" objects="1" scenarios="1"/>
  <mergeCells count="90">
    <mergeCell ref="B13:D13"/>
    <mergeCell ref="C17:D17"/>
    <mergeCell ref="A14:A17"/>
    <mergeCell ref="C16:D16"/>
    <mergeCell ref="C14:D14"/>
    <mergeCell ref="C15:D15"/>
    <mergeCell ref="A11:H11"/>
    <mergeCell ref="C7:D7"/>
    <mergeCell ref="C6:D6"/>
    <mergeCell ref="A5:B5"/>
    <mergeCell ref="C8:H8"/>
    <mergeCell ref="A10:H10"/>
    <mergeCell ref="A8:B8"/>
    <mergeCell ref="A7:B7"/>
    <mergeCell ref="A6:B6"/>
    <mergeCell ref="C5:D5"/>
    <mergeCell ref="G5:H5"/>
    <mergeCell ref="G6:H6"/>
    <mergeCell ref="G7:H7"/>
    <mergeCell ref="A12:H12"/>
    <mergeCell ref="A18:A21"/>
    <mergeCell ref="C18:D18"/>
    <mergeCell ref="F18:G18"/>
    <mergeCell ref="H18:H21"/>
    <mergeCell ref="C19:D19"/>
    <mergeCell ref="F19:G19"/>
    <mergeCell ref="C20:D20"/>
    <mergeCell ref="F20:G20"/>
    <mergeCell ref="C21:D21"/>
    <mergeCell ref="F14:G14"/>
    <mergeCell ref="F15:G15"/>
    <mergeCell ref="F16:G16"/>
    <mergeCell ref="F17:G17"/>
    <mergeCell ref="E13:G13"/>
    <mergeCell ref="H14:H17"/>
    <mergeCell ref="F21:G21"/>
    <mergeCell ref="A22:A25"/>
    <mergeCell ref="C22:D22"/>
    <mergeCell ref="F22:G22"/>
    <mergeCell ref="H22:H25"/>
    <mergeCell ref="C23:D23"/>
    <mergeCell ref="F23:G23"/>
    <mergeCell ref="C24:D24"/>
    <mergeCell ref="F24:G24"/>
    <mergeCell ref="C25:D25"/>
    <mergeCell ref="F25:G25"/>
    <mergeCell ref="A26:A29"/>
    <mergeCell ref="C26:D26"/>
    <mergeCell ref="F26:G26"/>
    <mergeCell ref="H26:H29"/>
    <mergeCell ref="C27:D27"/>
    <mergeCell ref="F27:G27"/>
    <mergeCell ref="C28:D28"/>
    <mergeCell ref="F28:G28"/>
    <mergeCell ref="C29:D29"/>
    <mergeCell ref="F29:G29"/>
    <mergeCell ref="A30:A33"/>
    <mergeCell ref="C30:D30"/>
    <mergeCell ref="F30:G30"/>
    <mergeCell ref="H30:H33"/>
    <mergeCell ref="C31:D31"/>
    <mergeCell ref="F31:G31"/>
    <mergeCell ref="C32:D32"/>
    <mergeCell ref="F32:G32"/>
    <mergeCell ref="C33:D33"/>
    <mergeCell ref="A34:A37"/>
    <mergeCell ref="C34:D34"/>
    <mergeCell ref="F34:G34"/>
    <mergeCell ref="H34:H37"/>
    <mergeCell ref="C35:D35"/>
    <mergeCell ref="F35:G35"/>
    <mergeCell ref="C36:D36"/>
    <mergeCell ref="F36:G36"/>
    <mergeCell ref="C37:D37"/>
    <mergeCell ref="F41:G41"/>
    <mergeCell ref="A1:H1"/>
    <mergeCell ref="A2:H2"/>
    <mergeCell ref="A3:H3"/>
    <mergeCell ref="A4:H4"/>
    <mergeCell ref="F37:G37"/>
    <mergeCell ref="A38:A41"/>
    <mergeCell ref="C38:D38"/>
    <mergeCell ref="F38:G38"/>
    <mergeCell ref="H38:H41"/>
    <mergeCell ref="C39:D39"/>
    <mergeCell ref="F39:G39"/>
    <mergeCell ref="C40:D40"/>
    <mergeCell ref="F40:G40"/>
    <mergeCell ref="C41:D41"/>
    <mergeCell ref="F33:G33"/>
  </mergeCells>
  <conditionalFormatting sqref="C15:D15">
    <cfRule type="expression" dxfId="59" priority="33">
      <formula>AND(C14&lt;&gt;"School Site", C14&lt;&gt;"")</formula>
    </cfRule>
  </conditionalFormatting>
  <conditionalFormatting sqref="C16:D16">
    <cfRule type="expression" dxfId="58" priority="31">
      <formula>AND(C14&lt;&gt;"School Site", C14&lt;&gt;"")</formula>
    </cfRule>
  </conditionalFormatting>
  <conditionalFormatting sqref="C40:D40">
    <cfRule type="expression" dxfId="57" priority="19">
      <formula>AND(C38&lt;&gt;"School Site", C38&lt;&gt;"")</formula>
    </cfRule>
  </conditionalFormatting>
  <conditionalFormatting sqref="C19:D19">
    <cfRule type="expression" dxfId="56" priority="30">
      <formula>AND(C18&lt;&gt;"School Site", C18&lt;&gt;"")</formula>
    </cfRule>
  </conditionalFormatting>
  <conditionalFormatting sqref="C20:D20">
    <cfRule type="expression" dxfId="55" priority="29">
      <formula>AND(C18&lt;&gt;"School Site", C18&lt;&gt;"")</formula>
    </cfRule>
  </conditionalFormatting>
  <conditionalFormatting sqref="C23:D23">
    <cfRule type="expression" dxfId="54" priority="28">
      <formula>AND(C22&lt;&gt;"School Site", C22&lt;&gt;"")</formula>
    </cfRule>
  </conditionalFormatting>
  <conditionalFormatting sqref="C24:D24">
    <cfRule type="expression" dxfId="53" priority="27">
      <formula>AND(C22&lt;&gt;"School Site", C22&lt;&gt;"")</formula>
    </cfRule>
  </conditionalFormatting>
  <conditionalFormatting sqref="C27:D27">
    <cfRule type="expression" dxfId="52" priority="26">
      <formula>AND(C26&lt;&gt;"School Site", C26&lt;&gt;"")</formula>
    </cfRule>
  </conditionalFormatting>
  <conditionalFormatting sqref="C28:D28">
    <cfRule type="expression" dxfId="51" priority="25">
      <formula>AND(C26&lt;&gt;"School Site", C26&lt;&gt;"")</formula>
    </cfRule>
  </conditionalFormatting>
  <conditionalFormatting sqref="C31:D31">
    <cfRule type="expression" dxfId="50" priority="24">
      <formula>AND(C30&lt;&gt;"School Site", C30&lt;&gt;"")</formula>
    </cfRule>
  </conditionalFormatting>
  <conditionalFormatting sqref="C32:D32">
    <cfRule type="expression" dxfId="49" priority="23">
      <formula>AND(C30&lt;&gt;"School Site", C30&lt;&gt;"")</formula>
    </cfRule>
  </conditionalFormatting>
  <conditionalFormatting sqref="C35:D35">
    <cfRule type="expression" dxfId="48" priority="22">
      <formula>AND(C34&lt;&gt;"School Site", C34&lt;&gt;"")</formula>
    </cfRule>
  </conditionalFormatting>
  <conditionalFormatting sqref="C36:D36">
    <cfRule type="expression" dxfId="47" priority="21">
      <formula>AND(C34&lt;&gt;"School Site", C34&lt;&gt;"")</formula>
    </cfRule>
  </conditionalFormatting>
  <conditionalFormatting sqref="C39:D39">
    <cfRule type="expression" dxfId="46" priority="20">
      <formula>AND(C38&lt;&gt;"School Site", C38&lt;&gt;"")</formula>
    </cfRule>
  </conditionalFormatting>
  <conditionalFormatting sqref="F19:G19">
    <cfRule type="expression" dxfId="45" priority="16">
      <formula>AND(F18&lt;&gt;"School Site", F18&lt;&gt;"")</formula>
    </cfRule>
  </conditionalFormatting>
  <conditionalFormatting sqref="F20:G20">
    <cfRule type="expression" dxfId="44" priority="15">
      <formula>AND(F18&lt;&gt;"School Site", F18&lt;&gt;"")</formula>
    </cfRule>
  </conditionalFormatting>
  <conditionalFormatting sqref="F23:G23">
    <cfRule type="expression" dxfId="43" priority="14">
      <formula>AND(F22&lt;&gt;"School Site", F22&lt;&gt;"")</formula>
    </cfRule>
  </conditionalFormatting>
  <conditionalFormatting sqref="F24:G24">
    <cfRule type="expression" dxfId="42" priority="13">
      <formula>AND(F22&lt;&gt;"School Site", F22&lt;&gt;"")</formula>
    </cfRule>
  </conditionalFormatting>
  <conditionalFormatting sqref="F31:G31">
    <cfRule type="expression" dxfId="41" priority="10">
      <formula>AND(F30&lt;&gt;"School Site", F30&lt;&gt;"")</formula>
    </cfRule>
  </conditionalFormatting>
  <conditionalFormatting sqref="F32:G32">
    <cfRule type="expression" dxfId="40" priority="9">
      <formula>AND(F30&lt;&gt;"School Site", F30&lt;&gt;"")</formula>
    </cfRule>
  </conditionalFormatting>
  <conditionalFormatting sqref="F35:G35">
    <cfRule type="expression" dxfId="39" priority="8">
      <formula>AND(F34&lt;&gt;"School Site", F34&lt;&gt;"")</formula>
    </cfRule>
  </conditionalFormatting>
  <conditionalFormatting sqref="F36:G36">
    <cfRule type="expression" dxfId="38" priority="7">
      <formula>AND(F34&lt;&gt;"School Site", F34&lt;&gt;"")</formula>
    </cfRule>
  </conditionalFormatting>
  <conditionalFormatting sqref="F39:G39">
    <cfRule type="expression" dxfId="37" priority="6">
      <formula>AND(F38&lt;&gt;"School Site", F38&lt;&gt;"")</formula>
    </cfRule>
  </conditionalFormatting>
  <conditionalFormatting sqref="F40:G40">
    <cfRule type="expression" dxfId="36" priority="5">
      <formula>AND(F38&lt;&gt;"School Site", F38&lt;&gt;"")</formula>
    </cfRule>
  </conditionalFormatting>
  <conditionalFormatting sqref="F16:G16">
    <cfRule type="expression" dxfId="35" priority="4">
      <formula>AND(F14&lt;&gt;"School Site", F14&lt;&gt;"")</formula>
    </cfRule>
  </conditionalFormatting>
  <conditionalFormatting sqref="F15:G15">
    <cfRule type="expression" dxfId="34" priority="3">
      <formula>AND(F14&lt;&gt;"School Site", F14&lt;&gt;"")</formula>
    </cfRule>
  </conditionalFormatting>
  <conditionalFormatting sqref="F28:G28">
    <cfRule type="expression" dxfId="33" priority="2">
      <formula>AND(F26&lt;&gt;"School Site", F26&lt;&gt;"")</formula>
    </cfRule>
  </conditionalFormatting>
  <conditionalFormatting sqref="F27:G27">
    <cfRule type="expression" dxfId="32" priority="1">
      <formula>AND(F26&lt;&gt;"School Site", F26&lt;&gt;"")</formula>
    </cfRule>
  </conditionalFormatting>
  <dataValidations count="3">
    <dataValidation type="list" allowBlank="1" showInputMessage="1" showErrorMessage="1" sqref="C14:D14 F14:G14 C18:D18 F18:G18 C22:D22 F22:G22 C26:D26 F26:G26 C30:D30 F30:G30 C34:D34 F38:G38 C38:D38 F34:G34" xr:uid="{2E1F6EEF-23E7-4D82-B1AA-F1C276D68E44}">
      <formula1>"Home,Sacramento State,School Site"</formula1>
    </dataValidation>
    <dataValidation type="whole" allowBlank="1" showInputMessage="1" showErrorMessage="1" errorTitle="Numbers only" error="Please enter a whole number only." sqref="H14:H41" xr:uid="{28E1D027-47B3-492D-A44B-8B83D5082506}">
      <formula1>1</formula1>
      <formula2>100</formula2>
    </dataValidation>
    <dataValidation type="date" operator="greaterThan" allowBlank="1" showInputMessage="1" showErrorMessage="1" errorTitle="Invalid Date" error="Please enter a date in the form of M/D/Y: 08/15/25. " sqref="A14:A41" xr:uid="{D2149B88-4E15-4BB8-B65A-89EA83211C75}">
      <formula1>45505</formula1>
    </dataValidation>
  </dataValidations>
  <pageMargins left="0.25" right="0.25" top="0.15" bottom="0.1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0DD1A7DE-8AA3-4553-93A8-E89C70BA7C7F}">
          <x14:formula1>
            <xm:f>_xlfn.ANCHORARRAY(Lists!AE1)</xm:f>
          </x14:formula1>
          <xm:sqref>C15:D15</xm:sqref>
        </x14:dataValidation>
        <x14:dataValidation type="list" allowBlank="1" showInputMessage="1" showErrorMessage="1" xr:uid="{FD3F049D-46FC-4D73-8147-CA3F4476E352}">
          <x14:formula1>
            <xm:f>_xlfn.ANCHORARRAY(Lists!AF1)</xm:f>
          </x14:formula1>
          <xm:sqref>C16:D16</xm:sqref>
        </x14:dataValidation>
        <x14:dataValidation type="list" allowBlank="1" showInputMessage="1" showErrorMessage="1" xr:uid="{1A42EB99-12C1-4989-8711-FF751748ACCE}">
          <x14:formula1>
            <xm:f>_xlfn.ANCHORARRAY(Lists!E1)</xm:f>
          </x14:formula1>
          <xm:sqref>C19:D19</xm:sqref>
        </x14:dataValidation>
        <x14:dataValidation type="list" allowBlank="1" showInputMessage="1" showErrorMessage="1" xr:uid="{91CC8185-D806-4E65-A27C-AEAD28626FBC}">
          <x14:formula1>
            <xm:f>_xlfn.ANCHORARRAY(Lists!F1)</xm:f>
          </x14:formula1>
          <xm:sqref>C20:D20</xm:sqref>
        </x14:dataValidation>
        <x14:dataValidation type="list" allowBlank="1" showInputMessage="1" showErrorMessage="1" xr:uid="{241AE28A-C4EA-4A6F-8FD8-DED21C9DF243}">
          <x14:formula1>
            <xm:f>_xlfn.ANCHORARRAY(Lists!G1)</xm:f>
          </x14:formula1>
          <xm:sqref>C23:D23</xm:sqref>
        </x14:dataValidation>
        <x14:dataValidation type="list" allowBlank="1" showInputMessage="1" showErrorMessage="1" xr:uid="{57F2178C-8950-4BEA-AD9B-44FF1175C825}">
          <x14:formula1>
            <xm:f>_xlfn.ANCHORARRAY(Lists!H1)</xm:f>
          </x14:formula1>
          <xm:sqref>C24:D24</xm:sqref>
        </x14:dataValidation>
        <x14:dataValidation type="list" allowBlank="1" showInputMessage="1" showErrorMessage="1" xr:uid="{6EC07CEA-4DD6-4DB9-A886-48EF0B7F4DCF}">
          <x14:formula1>
            <xm:f>_xlfn.ANCHORARRAY(Lists!I1)</xm:f>
          </x14:formula1>
          <xm:sqref>C27:D27</xm:sqref>
        </x14:dataValidation>
        <x14:dataValidation type="list" allowBlank="1" showInputMessage="1" showErrorMessage="1" xr:uid="{727BADC3-4FDE-4EA6-AB8C-58CF36C0A333}">
          <x14:formula1>
            <xm:f>_xlfn.ANCHORARRAY(Lists!J1)</xm:f>
          </x14:formula1>
          <xm:sqref>C28:D28</xm:sqref>
        </x14:dataValidation>
        <x14:dataValidation type="list" allowBlank="1" showInputMessage="1" showErrorMessage="1" xr:uid="{7AE2E84D-CECB-4883-B089-190313DBD041}">
          <x14:formula1>
            <xm:f>_xlfn.ANCHORARRAY(Lists!K1)</xm:f>
          </x14:formula1>
          <xm:sqref>C31:D31</xm:sqref>
        </x14:dataValidation>
        <x14:dataValidation type="list" allowBlank="1" showInputMessage="1" showErrorMessage="1" xr:uid="{0A14EEDC-BF3A-419B-BFAE-AAA09D1FFF97}">
          <x14:formula1>
            <xm:f>_xlfn.ANCHORARRAY(Lists!L1)</xm:f>
          </x14:formula1>
          <xm:sqref>C32:D32</xm:sqref>
        </x14:dataValidation>
        <x14:dataValidation type="list" allowBlank="1" showInputMessage="1" showErrorMessage="1" xr:uid="{E0693124-296C-4265-B013-D793E868C22A}">
          <x14:formula1>
            <xm:f>_xlfn.ANCHORARRAY(Lists!M1)</xm:f>
          </x14:formula1>
          <xm:sqref>C35:D35</xm:sqref>
        </x14:dataValidation>
        <x14:dataValidation type="list" allowBlank="1" showInputMessage="1" showErrorMessage="1" xr:uid="{1AD1A632-8F77-4844-B3E7-5A8819AACFB1}">
          <x14:formula1>
            <xm:f>_xlfn.ANCHORARRAY(Lists!N1)</xm:f>
          </x14:formula1>
          <xm:sqref>C36:D36</xm:sqref>
        </x14:dataValidation>
        <x14:dataValidation type="list" allowBlank="1" showInputMessage="1" showErrorMessage="1" xr:uid="{9EAE3F76-3F13-4D21-816F-D2EF5ACE17F4}">
          <x14:formula1>
            <xm:f>_xlfn.ANCHORARRAY(Lists!O1)</xm:f>
          </x14:formula1>
          <xm:sqref>C39:D39</xm:sqref>
        </x14:dataValidation>
        <x14:dataValidation type="list" allowBlank="1" showInputMessage="1" showErrorMessage="1" xr:uid="{6520B281-F454-4D74-833E-176AA0AB104B}">
          <x14:formula1>
            <xm:f>_xlfn.ANCHORARRAY(Lists!P1)</xm:f>
          </x14:formula1>
          <xm:sqref>C40:D40</xm:sqref>
        </x14:dataValidation>
        <x14:dataValidation type="list" allowBlank="1" showInputMessage="1" showErrorMessage="1" xr:uid="{DAF59CD2-66D9-46F1-9EBD-D5CB04505103}">
          <x14:formula1>
            <xm:f>_xlfn.ANCHORARRAY(Lists!Q1)</xm:f>
          </x14:formula1>
          <xm:sqref>F19:G19</xm:sqref>
        </x14:dataValidation>
        <x14:dataValidation type="list" allowBlank="1" showInputMessage="1" showErrorMessage="1" xr:uid="{98081683-D054-4116-AD2A-97C4FFBBC15D}">
          <x14:formula1>
            <xm:f>_xlfn.ANCHORARRAY(Lists!R1)</xm:f>
          </x14:formula1>
          <xm:sqref>F20:G20</xm:sqref>
        </x14:dataValidation>
        <x14:dataValidation type="list" allowBlank="1" showInputMessage="1" showErrorMessage="1" xr:uid="{5E71D8AF-F803-44B5-8A47-6B4C226EFF7B}">
          <x14:formula1>
            <xm:f>_xlfn.ANCHORARRAY(Lists!S1)</xm:f>
          </x14:formula1>
          <xm:sqref>F23:G23</xm:sqref>
        </x14:dataValidation>
        <x14:dataValidation type="list" allowBlank="1" showInputMessage="1" showErrorMessage="1" xr:uid="{FF3AFB3D-0F77-4058-932D-F53323FCE5AF}">
          <x14:formula1>
            <xm:f>_xlfn.ANCHORARRAY(Lists!T1)</xm:f>
          </x14:formula1>
          <xm:sqref>F24:G24</xm:sqref>
        </x14:dataValidation>
        <x14:dataValidation type="list" allowBlank="1" showInputMessage="1" showErrorMessage="1" xr:uid="{838BC401-1696-47B5-B83C-EC8535674E98}">
          <x14:formula1>
            <xm:f>_xlfn.ANCHORARRAY(Lists!U1)</xm:f>
          </x14:formula1>
          <xm:sqref>F27:G27</xm:sqref>
        </x14:dataValidation>
        <x14:dataValidation type="list" allowBlank="1" showInputMessage="1" showErrorMessage="1" xr:uid="{D8638713-638A-4A7C-B765-DDE95276ECCE}">
          <x14:formula1>
            <xm:f>_xlfn.ANCHORARRAY(Lists!V1)</xm:f>
          </x14:formula1>
          <xm:sqref>F28:G28</xm:sqref>
        </x14:dataValidation>
        <x14:dataValidation type="list" allowBlank="1" showInputMessage="1" showErrorMessage="1" xr:uid="{9F2A1658-138F-46CF-8274-04A35C0EA5F3}">
          <x14:formula1>
            <xm:f>_xlfn.ANCHORARRAY(Lists!W1)</xm:f>
          </x14:formula1>
          <xm:sqref>F31:G31</xm:sqref>
        </x14:dataValidation>
        <x14:dataValidation type="list" allowBlank="1" showInputMessage="1" showErrorMessage="1" xr:uid="{55991679-39BA-4537-BBE0-9076A0DCD3F7}">
          <x14:formula1>
            <xm:f>_xlfn.ANCHORARRAY(Lists!X1)</xm:f>
          </x14:formula1>
          <xm:sqref>F32:G32</xm:sqref>
        </x14:dataValidation>
        <x14:dataValidation type="list" allowBlank="1" showInputMessage="1" showErrorMessage="1" xr:uid="{B0FF04E3-9C48-4D8A-A3B7-7062F2584565}">
          <x14:formula1>
            <xm:f>_xlfn.ANCHORARRAY(Lists!Y1)</xm:f>
          </x14:formula1>
          <xm:sqref>F35:G35</xm:sqref>
        </x14:dataValidation>
        <x14:dataValidation type="list" allowBlank="1" showInputMessage="1" showErrorMessage="1" xr:uid="{CEA2FC4F-C129-4604-9B0E-647D9188325C}">
          <x14:formula1>
            <xm:f>_xlfn.ANCHORARRAY(Lists!Z1)</xm:f>
          </x14:formula1>
          <xm:sqref>F36:G36</xm:sqref>
        </x14:dataValidation>
        <x14:dataValidation type="list" allowBlank="1" showInputMessage="1" showErrorMessage="1" xr:uid="{FDFE5770-7126-43C9-8C85-1C533B4D63A0}">
          <x14:formula1>
            <xm:f>_xlfn.ANCHORARRAY(Lists!AA1)</xm:f>
          </x14:formula1>
          <xm:sqref>F39:G39</xm:sqref>
        </x14:dataValidation>
        <x14:dataValidation type="list" allowBlank="1" showInputMessage="1" showErrorMessage="1" xr:uid="{E7E77921-B941-4768-B794-8DE98EFBA186}">
          <x14:formula1>
            <xm:f>_xlfn.ANCHORARRAY(Lists!AB1)</xm:f>
          </x14:formula1>
          <xm:sqref>F40:G40</xm:sqref>
        </x14:dataValidation>
        <x14:dataValidation type="list" allowBlank="1" showInputMessage="1" showErrorMessage="1" xr:uid="{6A3C9FF0-AEAE-4768-8C51-1067C0FB2852}">
          <x14:formula1>
            <xm:f>_xlfn.ANCHORARRAY(Lists!AC1)</xm:f>
          </x14:formula1>
          <xm:sqref>F15:G15</xm:sqref>
        </x14:dataValidation>
        <x14:dataValidation type="list" allowBlank="1" showInputMessage="1" showErrorMessage="1" xr:uid="{435B7251-7736-4398-B8CE-C22D6EBE3E49}">
          <x14:formula1>
            <xm:f>_xlfn.ANCHORARRAY(Lists!AD1)</xm:f>
          </x14:formula1>
          <xm:sqref>F16:G16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E435-8261-4E33-B6B3-4D39FC6A4F7A}">
  <dimension ref="A1:AF1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5" x14ac:dyDescent="0.25"/>
  <cols>
    <col min="1" max="1" width="27.5703125" customWidth="1"/>
    <col min="2" max="2" width="29.140625" customWidth="1"/>
    <col min="3" max="4" width="22.85546875" customWidth="1"/>
    <col min="5" max="5" width="17.5703125" customWidth="1"/>
    <col min="6" max="6" width="13.140625" customWidth="1"/>
    <col min="7" max="8" width="11.5703125" customWidth="1"/>
    <col min="20" max="21" width="8.7109375" customWidth="1"/>
    <col min="22" max="22" width="10.5703125" customWidth="1"/>
  </cols>
  <sheetData>
    <row r="1" spans="1:32" s="1" customFormat="1" x14ac:dyDescent="0.25">
      <c r="A1" s="4" t="str" cm="1">
        <f t="array" ref="A1">IF(Mileage!F14="School Site", FilteredDistricts, "")</f>
        <v/>
      </c>
      <c r="B1" s="4" t="str" cm="1">
        <f t="array" ref="B1">IF(Mileage!C14="School Site", FilteredDistricts, "")</f>
        <v/>
      </c>
      <c r="C1" s="1" t="str" cm="1">
        <f t="array" ref="C1">IF(Mileage!C15="", "", FilteredSchools)</f>
        <v/>
      </c>
      <c r="E1" s="1" t="str" cm="1">
        <f t="array" ref="E1">IF(TRIM(Mileage!C18)="School Site", _xlfn.UNIQUE(_xlfn._xlws.FILTER(SchoolData[List District], SchoolData[Type]="School Site")), "")</f>
        <v/>
      </c>
      <c r="F1" s="1" t="str" cm="1">
        <f t="array" ref="F1">IF(Mileage!C19="", "", _xlfn.UNIQUE(_xlfn._xlws.FILTER(SchoolData[Schools], SchoolData[List District]=Mileage!C19)))</f>
        <v/>
      </c>
      <c r="G1" s="1" t="str" cm="1">
        <f t="array" ref="G1">IF(TRIM(Mileage!C22)="School Site", _xlfn.UNIQUE(_xlfn._xlws.FILTER(SchoolData[List District], SchoolData[Type]="School Site")), "")</f>
        <v/>
      </c>
      <c r="H1" s="1" t="str" cm="1">
        <f t="array" ref="H1">IF(Mileage!C23="", "", _xlfn.UNIQUE(_xlfn._xlws.FILTER(SchoolData[Schools], SchoolData[List District]=Mileage!C23)))</f>
        <v/>
      </c>
      <c r="I1" s="1" t="str" cm="1">
        <f t="array" ref="I1">IF(TRIM(Mileage!C26)="School Site", _xlfn.UNIQUE(_xlfn._xlws.FILTER(SchoolData[List District], SchoolData[Type]="School Site")), "")</f>
        <v/>
      </c>
      <c r="J1" s="1" t="str" cm="1">
        <f t="array" ref="J1">IF(Mileage!C27="", "", _xlfn.UNIQUE(_xlfn._xlws.FILTER(SchoolData[Schools], SchoolData[List District]=Mileage!C27)))</f>
        <v/>
      </c>
      <c r="K1" s="1" t="str" cm="1">
        <f t="array" ref="K1">IF(TRIM(Mileage!C30)="School Site", _xlfn.UNIQUE(_xlfn._xlws.FILTER(SchoolData[List District], SchoolData[Type]="School Site")), "")</f>
        <v/>
      </c>
      <c r="L1" s="1" t="str" cm="1">
        <f t="array" ref="L1">IF(Mileage!C31="", "", _xlfn.UNIQUE(_xlfn._xlws.FILTER(SchoolData[Schools], SchoolData[List District]=Mileage!C31)))</f>
        <v/>
      </c>
      <c r="M1" s="1" t="str" cm="1">
        <f t="array" ref="M1">IF(TRIM(Mileage!C34)="School Site", _xlfn.UNIQUE(_xlfn._xlws.FILTER(SchoolData[List District], SchoolData[Type]="School Site")), "")</f>
        <v/>
      </c>
      <c r="N1" s="1" t="str" cm="1">
        <f t="array" ref="N1">IF(Mileage!C35="", "", _xlfn.UNIQUE(_xlfn._xlws.FILTER(SchoolData[Schools], SchoolData[List District]=Mileage!C35)))</f>
        <v/>
      </c>
      <c r="O1" s="1" t="str" cm="1">
        <f t="array" ref="O1">IF(TRIM(Mileage!C38)="School Site", _xlfn.UNIQUE(_xlfn._xlws.FILTER(SchoolData[List District], SchoolData[Type]="School Site")), "")</f>
        <v/>
      </c>
      <c r="P1" s="1" t="str" cm="1">
        <f t="array" ref="P1">IF(Mileage!C39="", "", _xlfn.UNIQUE(_xlfn._xlws.FILTER(SchoolData[Schools], SchoolData[List District]=Mileage!C39)))</f>
        <v/>
      </c>
      <c r="Q1" s="1" t="str" cm="1">
        <f t="array" ref="Q1">IF(TRIM(Mileage!F18)="School Site", _xlfn.UNIQUE(_xlfn._xlws.FILTER(SchoolData[List District], SchoolData[Type]="School Site")), "")</f>
        <v/>
      </c>
      <c r="R1" s="1" t="str" cm="1">
        <f t="array" ref="R1">IF(Mileage!F19="", "", _xlfn.UNIQUE(_xlfn._xlws.FILTER(SchoolData[Schools], SchoolData[List District]=Mileage!F19)))</f>
        <v/>
      </c>
      <c r="S1" s="1" t="str" cm="1">
        <f t="array" ref="S1">IF(TRIM(Mileage!F22)="School Site", _xlfn.UNIQUE(_xlfn._xlws.FILTER(SchoolData[List District], SchoolData[Type]="School Site")), "")</f>
        <v/>
      </c>
      <c r="T1" s="1" t="str" cm="1">
        <f t="array" ref="T1">IF(Mileage!F23="", "", _xlfn.UNIQUE(_xlfn._xlws.FILTER(SchoolData[Schools], SchoolData[List District]=Mileage!F23)))</f>
        <v/>
      </c>
      <c r="U1" s="1" t="str" cm="1">
        <f t="array" ref="U1">IF(TRIM(Mileage!F26)="School Site", _xlfn.UNIQUE(_xlfn._xlws.FILTER(SchoolData[List District], SchoolData[Type]="School Site")), "")</f>
        <v/>
      </c>
      <c r="V1" s="1" t="str" cm="1">
        <f t="array" ref="V1">IF(Mileage!F27="", "", _xlfn.UNIQUE(_xlfn._xlws.FILTER(SchoolData[Schools], SchoolData[List District]=Mileage!F27)))</f>
        <v/>
      </c>
      <c r="W1" s="1" t="str" cm="1">
        <f t="array" ref="W1">IF(TRIM(Mileage!F30)="School Site", _xlfn.UNIQUE(_xlfn._xlws.FILTER(SchoolData[List District], SchoolData[Type]="School Site")), "")</f>
        <v/>
      </c>
      <c r="X1" s="1" t="str" cm="1">
        <f t="array" ref="X1">IF(Mileage!F31="", "", _xlfn.UNIQUE(_xlfn._xlws.FILTER(SchoolData[Schools], SchoolData[List District]=Mileage!F31)))</f>
        <v/>
      </c>
      <c r="Y1" s="1" t="str" cm="1">
        <f t="array" ref="Y1">IF(TRIM(Mileage!F30)="School Site", _xlfn.UNIQUE(_xlfn._xlws.FILTER(SchoolData[List District], SchoolData[Type]="School Site")), "")</f>
        <v/>
      </c>
      <c r="Z1" s="1" t="str" cm="1">
        <f t="array" ref="Z1">IF(Mileage!F35="", "", _xlfn.UNIQUE(_xlfn._xlws.FILTER(SchoolData[Schools], SchoolData[List District]=Mileage!F35)))</f>
        <v/>
      </c>
      <c r="AA1" s="1" t="str" cm="1">
        <f t="array" ref="AA1">IF(TRIM(Mileage!F38)="School Site", _xlfn.UNIQUE(_xlfn._xlws.FILTER(SchoolData[List District], SchoolData[Type]="School Site")), "")</f>
        <v/>
      </c>
      <c r="AB1" s="1" t="str" cm="1">
        <f t="array" ref="AB1">IF(Mileage!F39="", "", _xlfn.UNIQUE(_xlfn._xlws.FILTER(SchoolData[Schools], SchoolData[List District]=Mileage!F39)))</f>
        <v/>
      </c>
      <c r="AC1" s="1" t="str" cm="1">
        <f t="array" ref="AC1">IF(TRIM(Mileage!F14)="School Site", _xlfn.UNIQUE(_xlfn._xlws.FILTER(SchoolData[List District], SchoolData[Type]="School Site")), "")</f>
        <v/>
      </c>
      <c r="AD1" s="1" t="str" cm="1">
        <f t="array" ref="AD1">IF(Mileage!F15="", "", _xlfn.UNIQUE(_xlfn._xlws.FILTER(SchoolData[Schools], SchoolData[List District]=Mileage!F15)))</f>
        <v/>
      </c>
      <c r="AE1" s="1" t="str" cm="1">
        <f t="array" ref="AE1">IF(TRIM(Mileage!C14)="School Site", _xlfn.UNIQUE(_xlfn._xlws.FILTER(SchoolData[List District], SchoolData[Type]="School Site")), "")</f>
        <v/>
      </c>
      <c r="AF1" s="1" t="str" cm="1">
        <f t="array" ref="AF1">IF(Mileage!C15="", "", _xlfn.UNIQUE(_xlfn._xlws.FILTER(SchoolData[Schools], SchoolData[List District]=Mileage!C15)))</f>
        <v/>
      </c>
    </row>
  </sheetData>
  <sheetProtection algorithmName="SHA-512" hashValue="K+j72BzLlBIbMu+mtnyPQnruhGI3uLQvcHuvRc4U9YOQ8V+lNyp6QHxOkba9W236pghPWpTjxQ6RuiARBuhwcA==" saltValue="wYGEmg8KnZtoke6/PB4UC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C2F7-175E-4332-9C47-7A826605670F}">
  <dimension ref="A1:G221"/>
  <sheetViews>
    <sheetView topLeftCell="A29" workbookViewId="0">
      <selection activeCell="F55" sqref="F55"/>
    </sheetView>
  </sheetViews>
  <sheetFormatPr defaultRowHeight="15" x14ac:dyDescent="0.25"/>
  <cols>
    <col min="1" max="1" width="13.5703125" customWidth="1"/>
    <col min="2" max="3" width="29.140625" customWidth="1"/>
    <col min="4" max="4" width="29.5703125" customWidth="1"/>
    <col min="5" max="5" width="46" customWidth="1"/>
    <col min="6" max="6" width="29.5703125" customWidth="1"/>
    <col min="7" max="7" width="46" customWidth="1"/>
  </cols>
  <sheetData>
    <row r="1" spans="1:7" s="1" customFormat="1" x14ac:dyDescent="0.25">
      <c r="A1" s="1" t="s">
        <v>308</v>
      </c>
      <c r="B1" s="1" t="s">
        <v>313</v>
      </c>
      <c r="C1" s="1" t="s">
        <v>314</v>
      </c>
      <c r="D1" s="1" t="s">
        <v>265</v>
      </c>
      <c r="E1" s="1" t="s">
        <v>6</v>
      </c>
    </row>
    <row r="2" spans="1:7" x14ac:dyDescent="0.25">
      <c r="A2" s="4" t="s">
        <v>325</v>
      </c>
      <c r="B2" s="3" t="s">
        <v>373</v>
      </c>
      <c r="C2" s="5" t="s">
        <v>374</v>
      </c>
      <c r="D2" s="4" t="s">
        <v>375</v>
      </c>
      <c r="E2" s="2" t="s">
        <v>378</v>
      </c>
    </row>
    <row r="3" spans="1:7" x14ac:dyDescent="0.25">
      <c r="A3" s="4" t="s">
        <v>325</v>
      </c>
      <c r="B3" s="3" t="s">
        <v>373</v>
      </c>
      <c r="C3" s="5" t="s">
        <v>374</v>
      </c>
      <c r="D3" s="4" t="s">
        <v>376</v>
      </c>
      <c r="E3" s="2" t="s">
        <v>379</v>
      </c>
    </row>
    <row r="4" spans="1:7" x14ac:dyDescent="0.25">
      <c r="A4" s="4" t="s">
        <v>325</v>
      </c>
      <c r="B4" s="3" t="s">
        <v>373</v>
      </c>
      <c r="C4" s="5" t="s">
        <v>374</v>
      </c>
      <c r="D4" s="4" t="s">
        <v>377</v>
      </c>
      <c r="E4" s="2" t="s">
        <v>380</v>
      </c>
    </row>
    <row r="5" spans="1:7" x14ac:dyDescent="0.25">
      <c r="A5" t="s">
        <v>325</v>
      </c>
      <c r="B5" s="3" t="s">
        <v>19</v>
      </c>
      <c r="C5" s="5" t="s">
        <v>267</v>
      </c>
      <c r="D5" s="4" t="s">
        <v>381</v>
      </c>
      <c r="E5" s="2" t="s">
        <v>385</v>
      </c>
    </row>
    <row r="6" spans="1:7" x14ac:dyDescent="0.25">
      <c r="A6" t="s">
        <v>325</v>
      </c>
      <c r="B6" s="3" t="s">
        <v>19</v>
      </c>
      <c r="C6" s="5" t="s">
        <v>267</v>
      </c>
      <c r="D6" t="s">
        <v>20</v>
      </c>
      <c r="E6" t="s">
        <v>21</v>
      </c>
      <c r="G6" s="2"/>
    </row>
    <row r="7" spans="1:7" x14ac:dyDescent="0.25">
      <c r="A7" t="s">
        <v>325</v>
      </c>
      <c r="B7" s="3" t="s">
        <v>19</v>
      </c>
      <c r="C7" s="5" t="s">
        <v>267</v>
      </c>
      <c r="D7" t="s">
        <v>22</v>
      </c>
      <c r="E7" t="s">
        <v>23</v>
      </c>
      <c r="G7" s="2"/>
    </row>
    <row r="8" spans="1:7" x14ac:dyDescent="0.25">
      <c r="A8" t="s">
        <v>325</v>
      </c>
      <c r="B8" s="3" t="s">
        <v>19</v>
      </c>
      <c r="C8" s="5" t="s">
        <v>267</v>
      </c>
      <c r="D8" t="s">
        <v>383</v>
      </c>
      <c r="E8" t="s">
        <v>24</v>
      </c>
      <c r="G8" s="2"/>
    </row>
    <row r="9" spans="1:7" x14ac:dyDescent="0.25">
      <c r="A9" t="s">
        <v>325</v>
      </c>
      <c r="B9" s="3" t="s">
        <v>19</v>
      </c>
      <c r="C9" s="5" t="s">
        <v>267</v>
      </c>
      <c r="D9" s="4" t="s">
        <v>382</v>
      </c>
      <c r="E9" s="2" t="s">
        <v>386</v>
      </c>
      <c r="G9" s="2"/>
    </row>
    <row r="10" spans="1:7" x14ac:dyDescent="0.25">
      <c r="A10" t="s">
        <v>325</v>
      </c>
      <c r="B10" s="3" t="s">
        <v>19</v>
      </c>
      <c r="C10" s="5" t="s">
        <v>267</v>
      </c>
      <c r="D10" s="4" t="s">
        <v>384</v>
      </c>
      <c r="E10" s="2" t="s">
        <v>387</v>
      </c>
      <c r="G10" s="2"/>
    </row>
    <row r="11" spans="1:7" x14ac:dyDescent="0.25">
      <c r="A11" t="s">
        <v>325</v>
      </c>
      <c r="B11" s="3" t="s">
        <v>357</v>
      </c>
      <c r="C11" s="5" t="s">
        <v>356</v>
      </c>
      <c r="D11" t="s">
        <v>358</v>
      </c>
      <c r="E11" s="2" t="s">
        <v>25</v>
      </c>
      <c r="G11" s="2"/>
    </row>
    <row r="12" spans="1:7" x14ac:dyDescent="0.25">
      <c r="A12" t="s">
        <v>325</v>
      </c>
      <c r="B12" s="3" t="s">
        <v>357</v>
      </c>
      <c r="C12" s="5" t="s">
        <v>356</v>
      </c>
      <c r="D12" t="s">
        <v>359</v>
      </c>
      <c r="E12" s="2" t="s">
        <v>360</v>
      </c>
      <c r="G12" s="2"/>
    </row>
    <row r="13" spans="1:7" x14ac:dyDescent="0.25">
      <c r="A13" t="s">
        <v>325</v>
      </c>
      <c r="B13" s="3" t="s">
        <v>26</v>
      </c>
      <c r="C13" s="5" t="s">
        <v>276</v>
      </c>
      <c r="D13" t="s">
        <v>27</v>
      </c>
      <c r="E13" t="s">
        <v>28</v>
      </c>
      <c r="G13" s="2"/>
    </row>
    <row r="14" spans="1:7" x14ac:dyDescent="0.25">
      <c r="A14" t="s">
        <v>325</v>
      </c>
      <c r="B14" s="3" t="s">
        <v>29</v>
      </c>
      <c r="C14" s="5" t="s">
        <v>266</v>
      </c>
      <c r="D14" t="s">
        <v>391</v>
      </c>
      <c r="E14" s="2" t="s">
        <v>393</v>
      </c>
      <c r="G14" s="2"/>
    </row>
    <row r="15" spans="1:7" x14ac:dyDescent="0.25">
      <c r="A15" t="s">
        <v>325</v>
      </c>
      <c r="B15" s="3" t="s">
        <v>29</v>
      </c>
      <c r="C15" s="5" t="s">
        <v>266</v>
      </c>
      <c r="D15" t="s">
        <v>392</v>
      </c>
      <c r="E15" s="2" t="s">
        <v>394</v>
      </c>
      <c r="G15" s="2"/>
    </row>
    <row r="16" spans="1:7" x14ac:dyDescent="0.25">
      <c r="A16" t="s">
        <v>325</v>
      </c>
      <c r="B16" s="3" t="s">
        <v>29</v>
      </c>
      <c r="C16" s="5" t="s">
        <v>266</v>
      </c>
      <c r="D16" t="s">
        <v>30</v>
      </c>
      <c r="E16" s="2" t="s">
        <v>31</v>
      </c>
      <c r="G16" s="2"/>
    </row>
    <row r="17" spans="1:7" x14ac:dyDescent="0.25">
      <c r="A17" t="s">
        <v>325</v>
      </c>
      <c r="B17" s="3" t="s">
        <v>29</v>
      </c>
      <c r="C17" s="5" t="s">
        <v>266</v>
      </c>
      <c r="D17" t="s">
        <v>395</v>
      </c>
      <c r="E17" s="2" t="s">
        <v>398</v>
      </c>
      <c r="G17" s="2"/>
    </row>
    <row r="18" spans="1:7" x14ac:dyDescent="0.25">
      <c r="A18" t="s">
        <v>325</v>
      </c>
      <c r="B18" s="3" t="s">
        <v>29</v>
      </c>
      <c r="C18" s="5" t="s">
        <v>266</v>
      </c>
      <c r="D18" t="s">
        <v>396</v>
      </c>
      <c r="E18" s="2" t="s">
        <v>399</v>
      </c>
      <c r="G18" s="2"/>
    </row>
    <row r="19" spans="1:7" x14ac:dyDescent="0.25">
      <c r="A19" t="s">
        <v>325</v>
      </c>
      <c r="B19" s="3" t="s">
        <v>29</v>
      </c>
      <c r="C19" s="5" t="s">
        <v>266</v>
      </c>
      <c r="D19" t="s">
        <v>397</v>
      </c>
      <c r="E19" s="2" t="s">
        <v>400</v>
      </c>
      <c r="G19" s="2"/>
    </row>
    <row r="20" spans="1:7" x14ac:dyDescent="0.25">
      <c r="A20" t="s">
        <v>325</v>
      </c>
      <c r="B20" s="3" t="s">
        <v>29</v>
      </c>
      <c r="C20" s="5" t="s">
        <v>266</v>
      </c>
      <c r="D20" t="s">
        <v>32</v>
      </c>
      <c r="E20" s="2" t="s">
        <v>33</v>
      </c>
      <c r="G20" s="2"/>
    </row>
    <row r="21" spans="1:7" x14ac:dyDescent="0.25">
      <c r="A21" t="s">
        <v>325</v>
      </c>
      <c r="B21" s="3" t="s">
        <v>29</v>
      </c>
      <c r="C21" s="5" t="s">
        <v>266</v>
      </c>
      <c r="D21" t="s">
        <v>401</v>
      </c>
      <c r="E21" s="2" t="s">
        <v>402</v>
      </c>
      <c r="G21" s="2"/>
    </row>
    <row r="22" spans="1:7" x14ac:dyDescent="0.25">
      <c r="A22" t="s">
        <v>325</v>
      </c>
      <c r="B22" s="3" t="s">
        <v>29</v>
      </c>
      <c r="C22" s="5" t="s">
        <v>266</v>
      </c>
      <c r="D22" t="s">
        <v>34</v>
      </c>
      <c r="E22" s="2" t="s">
        <v>35</v>
      </c>
      <c r="G22" s="2"/>
    </row>
    <row r="23" spans="1:7" x14ac:dyDescent="0.25">
      <c r="A23" t="s">
        <v>325</v>
      </c>
      <c r="B23" s="3" t="s">
        <v>29</v>
      </c>
      <c r="C23" s="5" t="s">
        <v>266</v>
      </c>
      <c r="D23" t="s">
        <v>36</v>
      </c>
      <c r="E23" s="2" t="s">
        <v>37</v>
      </c>
    </row>
    <row r="24" spans="1:7" x14ac:dyDescent="0.25">
      <c r="A24" t="s">
        <v>325</v>
      </c>
      <c r="B24" s="3" t="s">
        <v>29</v>
      </c>
      <c r="C24" s="5" t="s">
        <v>266</v>
      </c>
      <c r="D24" t="s">
        <v>403</v>
      </c>
      <c r="E24" s="2" t="s">
        <v>404</v>
      </c>
    </row>
    <row r="25" spans="1:7" x14ac:dyDescent="0.25">
      <c r="A25" t="s">
        <v>325</v>
      </c>
      <c r="B25" s="3" t="s">
        <v>29</v>
      </c>
      <c r="C25" s="5" t="s">
        <v>266</v>
      </c>
      <c r="D25" t="s">
        <v>38</v>
      </c>
      <c r="E25" s="2" t="s">
        <v>39</v>
      </c>
    </row>
    <row r="26" spans="1:7" ht="30" x14ac:dyDescent="0.25">
      <c r="A26" t="s">
        <v>325</v>
      </c>
      <c r="B26" s="3" t="s">
        <v>29</v>
      </c>
      <c r="C26" s="5" t="s">
        <v>266</v>
      </c>
      <c r="D26" t="s">
        <v>405</v>
      </c>
      <c r="E26" s="2" t="s">
        <v>406</v>
      </c>
    </row>
    <row r="27" spans="1:7" x14ac:dyDescent="0.25">
      <c r="A27" t="s">
        <v>325</v>
      </c>
      <c r="B27" s="3" t="s">
        <v>29</v>
      </c>
      <c r="C27" s="5" t="s">
        <v>266</v>
      </c>
      <c r="D27" t="s">
        <v>40</v>
      </c>
      <c r="E27" s="2" t="s">
        <v>41</v>
      </c>
    </row>
    <row r="28" spans="1:7" x14ac:dyDescent="0.25">
      <c r="A28" t="s">
        <v>325</v>
      </c>
      <c r="B28" s="3" t="s">
        <v>29</v>
      </c>
      <c r="C28" s="5" t="s">
        <v>266</v>
      </c>
      <c r="D28" t="s">
        <v>42</v>
      </c>
      <c r="E28" s="2" t="s">
        <v>43</v>
      </c>
      <c r="G28" s="2"/>
    </row>
    <row r="29" spans="1:7" x14ac:dyDescent="0.25">
      <c r="A29" t="s">
        <v>325</v>
      </c>
      <c r="B29" s="3" t="s">
        <v>29</v>
      </c>
      <c r="C29" s="5" t="s">
        <v>266</v>
      </c>
      <c r="D29" t="s">
        <v>407</v>
      </c>
      <c r="E29" s="2" t="s">
        <v>410</v>
      </c>
    </row>
    <row r="30" spans="1:7" x14ac:dyDescent="0.25">
      <c r="A30" t="s">
        <v>325</v>
      </c>
      <c r="B30" s="3" t="s">
        <v>29</v>
      </c>
      <c r="C30" s="5" t="s">
        <v>266</v>
      </c>
      <c r="D30" t="s">
        <v>408</v>
      </c>
      <c r="E30" s="2" t="s">
        <v>411</v>
      </c>
    </row>
    <row r="31" spans="1:7" x14ac:dyDescent="0.25">
      <c r="A31" t="s">
        <v>325</v>
      </c>
      <c r="B31" s="3" t="s">
        <v>29</v>
      </c>
      <c r="C31" s="5" t="s">
        <v>266</v>
      </c>
      <c r="D31" t="s">
        <v>409</v>
      </c>
      <c r="E31" s="2" t="s">
        <v>412</v>
      </c>
      <c r="G31" s="2"/>
    </row>
    <row r="32" spans="1:7" x14ac:dyDescent="0.25">
      <c r="A32" t="s">
        <v>325</v>
      </c>
      <c r="B32" s="3" t="s">
        <v>29</v>
      </c>
      <c r="C32" s="5" t="s">
        <v>266</v>
      </c>
      <c r="D32" t="s">
        <v>44</v>
      </c>
      <c r="E32" s="2" t="s">
        <v>45</v>
      </c>
      <c r="G32" s="2"/>
    </row>
    <row r="33" spans="1:7" x14ac:dyDescent="0.25">
      <c r="A33" t="s">
        <v>325</v>
      </c>
      <c r="B33" s="3" t="s">
        <v>29</v>
      </c>
      <c r="C33" s="5" t="s">
        <v>266</v>
      </c>
      <c r="D33" t="s">
        <v>46</v>
      </c>
      <c r="E33" s="2" t="s">
        <v>47</v>
      </c>
    </row>
    <row r="34" spans="1:7" x14ac:dyDescent="0.25">
      <c r="A34" t="s">
        <v>325</v>
      </c>
      <c r="B34" s="3" t="s">
        <v>48</v>
      </c>
      <c r="C34" s="5" t="s">
        <v>309</v>
      </c>
      <c r="D34" t="s">
        <v>371</v>
      </c>
      <c r="E34" s="2" t="s">
        <v>49</v>
      </c>
      <c r="G34" s="2"/>
    </row>
    <row r="35" spans="1:7" x14ac:dyDescent="0.25">
      <c r="A35" t="s">
        <v>325</v>
      </c>
      <c r="B35" s="3" t="s">
        <v>48</v>
      </c>
      <c r="C35" s="5" t="s">
        <v>309</v>
      </c>
      <c r="D35" t="s">
        <v>50</v>
      </c>
      <c r="E35" s="2" t="s">
        <v>51</v>
      </c>
    </row>
    <row r="36" spans="1:7" x14ac:dyDescent="0.25">
      <c r="A36" t="s">
        <v>325</v>
      </c>
      <c r="B36" s="3" t="s">
        <v>48</v>
      </c>
      <c r="C36" s="5" t="s">
        <v>309</v>
      </c>
      <c r="D36" t="s">
        <v>52</v>
      </c>
      <c r="E36" s="2" t="s">
        <v>53</v>
      </c>
      <c r="G36" s="2"/>
    </row>
    <row r="37" spans="1:7" x14ac:dyDescent="0.25">
      <c r="A37" t="s">
        <v>325</v>
      </c>
      <c r="B37" s="3" t="s">
        <v>54</v>
      </c>
      <c r="C37" s="5" t="s">
        <v>367</v>
      </c>
      <c r="D37" t="s">
        <v>413</v>
      </c>
      <c r="E37" s="2" t="s">
        <v>415</v>
      </c>
    </row>
    <row r="38" spans="1:7" x14ac:dyDescent="0.25">
      <c r="A38" t="s">
        <v>325</v>
      </c>
      <c r="B38" s="3" t="s">
        <v>54</v>
      </c>
      <c r="C38" s="5" t="s">
        <v>367</v>
      </c>
      <c r="D38" t="s">
        <v>414</v>
      </c>
      <c r="E38" s="2" t="s">
        <v>416</v>
      </c>
    </row>
    <row r="39" spans="1:7" x14ac:dyDescent="0.25">
      <c r="A39" t="s">
        <v>325</v>
      </c>
      <c r="B39" s="3" t="s">
        <v>54</v>
      </c>
      <c r="C39" s="5" t="s">
        <v>367</v>
      </c>
      <c r="D39" t="s">
        <v>368</v>
      </c>
      <c r="E39" s="2" t="s">
        <v>55</v>
      </c>
    </row>
    <row r="40" spans="1:7" x14ac:dyDescent="0.25">
      <c r="A40" t="s">
        <v>325</v>
      </c>
      <c r="B40" s="3" t="s">
        <v>54</v>
      </c>
      <c r="C40" s="5" t="s">
        <v>367</v>
      </c>
      <c r="D40" t="s">
        <v>417</v>
      </c>
      <c r="E40" s="2" t="s">
        <v>418</v>
      </c>
      <c r="G40" s="2"/>
    </row>
    <row r="41" spans="1:7" x14ac:dyDescent="0.25">
      <c r="A41" t="s">
        <v>325</v>
      </c>
      <c r="B41" s="3" t="s">
        <v>54</v>
      </c>
      <c r="C41" s="5" t="s">
        <v>367</v>
      </c>
      <c r="D41" t="s">
        <v>56</v>
      </c>
      <c r="E41" s="2" t="s">
        <v>57</v>
      </c>
      <c r="G41" s="2"/>
    </row>
    <row r="42" spans="1:7" x14ac:dyDescent="0.25">
      <c r="A42" t="s">
        <v>325</v>
      </c>
      <c r="B42" s="3" t="s">
        <v>58</v>
      </c>
      <c r="C42" s="5" t="s">
        <v>367</v>
      </c>
      <c r="D42" t="s">
        <v>369</v>
      </c>
      <c r="E42" s="2" t="s">
        <v>59</v>
      </c>
    </row>
    <row r="43" spans="1:7" x14ac:dyDescent="0.25">
      <c r="A43" t="s">
        <v>325</v>
      </c>
      <c r="B43" s="3" t="s">
        <v>58</v>
      </c>
      <c r="C43" s="5" t="s">
        <v>367</v>
      </c>
      <c r="D43" t="s">
        <v>370</v>
      </c>
      <c r="E43" s="2" t="s">
        <v>60</v>
      </c>
    </row>
    <row r="44" spans="1:7" x14ac:dyDescent="0.25">
      <c r="A44" t="s">
        <v>325</v>
      </c>
      <c r="B44" s="3" t="s">
        <v>58</v>
      </c>
      <c r="C44" s="5" t="s">
        <v>367</v>
      </c>
      <c r="D44" t="s">
        <v>419</v>
      </c>
      <c r="E44" s="2" t="s">
        <v>422</v>
      </c>
    </row>
    <row r="45" spans="1:7" x14ac:dyDescent="0.25">
      <c r="A45" t="s">
        <v>325</v>
      </c>
      <c r="B45" s="3" t="s">
        <v>58</v>
      </c>
      <c r="C45" s="5" t="s">
        <v>367</v>
      </c>
      <c r="D45" t="s">
        <v>420</v>
      </c>
      <c r="E45" s="2" t="s">
        <v>423</v>
      </c>
    </row>
    <row r="46" spans="1:7" x14ac:dyDescent="0.25">
      <c r="A46" t="s">
        <v>325</v>
      </c>
      <c r="B46" s="3" t="s">
        <v>61</v>
      </c>
      <c r="C46" s="5" t="s">
        <v>275</v>
      </c>
      <c r="D46" t="s">
        <v>421</v>
      </c>
      <c r="E46" s="2" t="s">
        <v>424</v>
      </c>
    </row>
    <row r="47" spans="1:7" x14ac:dyDescent="0.25">
      <c r="A47" t="s">
        <v>325</v>
      </c>
      <c r="B47" s="3" t="s">
        <v>61</v>
      </c>
      <c r="C47" s="5" t="s">
        <v>275</v>
      </c>
      <c r="D47" t="s">
        <v>62</v>
      </c>
      <c r="E47" s="2" t="s">
        <v>63</v>
      </c>
    </row>
    <row r="48" spans="1:7" x14ac:dyDescent="0.25">
      <c r="A48" t="s">
        <v>325</v>
      </c>
      <c r="B48" s="3" t="s">
        <v>64</v>
      </c>
      <c r="C48" s="5" t="s">
        <v>275</v>
      </c>
      <c r="D48" t="s">
        <v>65</v>
      </c>
      <c r="E48" t="s">
        <v>66</v>
      </c>
    </row>
    <row r="49" spans="1:7" x14ac:dyDescent="0.25">
      <c r="A49" t="s">
        <v>325</v>
      </c>
      <c r="B49" s="3" t="s">
        <v>71</v>
      </c>
      <c r="C49" s="5" t="s">
        <v>268</v>
      </c>
      <c r="D49" t="s">
        <v>565</v>
      </c>
      <c r="E49" t="s">
        <v>566</v>
      </c>
      <c r="G49" s="2"/>
    </row>
    <row r="50" spans="1:7" x14ac:dyDescent="0.25">
      <c r="A50" t="s">
        <v>325</v>
      </c>
      <c r="B50" s="3" t="s">
        <v>71</v>
      </c>
      <c r="C50" s="5" t="s">
        <v>268</v>
      </c>
      <c r="D50" t="s">
        <v>72</v>
      </c>
      <c r="E50" t="s">
        <v>73</v>
      </c>
    </row>
    <row r="51" spans="1:7" x14ac:dyDescent="0.25">
      <c r="A51" t="s">
        <v>325</v>
      </c>
      <c r="B51" s="3" t="s">
        <v>71</v>
      </c>
      <c r="C51" s="5" t="s">
        <v>268</v>
      </c>
      <c r="D51" t="s">
        <v>74</v>
      </c>
      <c r="E51" t="s">
        <v>75</v>
      </c>
      <c r="G51" s="2"/>
    </row>
    <row r="52" spans="1:7" x14ac:dyDescent="0.25">
      <c r="A52" t="s">
        <v>325</v>
      </c>
      <c r="B52" s="3" t="s">
        <v>71</v>
      </c>
      <c r="C52" s="5" t="s">
        <v>268</v>
      </c>
      <c r="D52" t="s">
        <v>76</v>
      </c>
      <c r="E52" t="s">
        <v>77</v>
      </c>
    </row>
    <row r="53" spans="1:7" x14ac:dyDescent="0.25">
      <c r="A53" t="s">
        <v>325</v>
      </c>
      <c r="B53" s="3" t="s">
        <v>78</v>
      </c>
      <c r="C53" s="5" t="s">
        <v>277</v>
      </c>
      <c r="D53" t="s">
        <v>79</v>
      </c>
      <c r="E53" t="s">
        <v>80</v>
      </c>
    </row>
    <row r="54" spans="1:7" x14ac:dyDescent="0.25">
      <c r="A54" t="s">
        <v>325</v>
      </c>
      <c r="B54" s="3" t="s">
        <v>78</v>
      </c>
      <c r="C54" s="5" t="s">
        <v>277</v>
      </c>
      <c r="D54" t="s">
        <v>81</v>
      </c>
      <c r="E54" s="2" t="s">
        <v>82</v>
      </c>
      <c r="G54" s="2"/>
    </row>
    <row r="55" spans="1:7" x14ac:dyDescent="0.25">
      <c r="A55" t="s">
        <v>325</v>
      </c>
      <c r="B55" s="3" t="s">
        <v>85</v>
      </c>
      <c r="C55" s="5" t="s">
        <v>278</v>
      </c>
      <c r="D55" t="s">
        <v>427</v>
      </c>
      <c r="E55" s="2" t="s">
        <v>428</v>
      </c>
    </row>
    <row r="56" spans="1:7" x14ac:dyDescent="0.25">
      <c r="A56" t="s">
        <v>325</v>
      </c>
      <c r="B56" s="3" t="s">
        <v>85</v>
      </c>
      <c r="C56" s="5" t="s">
        <v>278</v>
      </c>
      <c r="D56" t="s">
        <v>86</v>
      </c>
      <c r="E56" t="s">
        <v>87</v>
      </c>
      <c r="G56" s="2"/>
    </row>
    <row r="57" spans="1:7" x14ac:dyDescent="0.25">
      <c r="A57" t="s">
        <v>325</v>
      </c>
      <c r="B57" s="3" t="s">
        <v>85</v>
      </c>
      <c r="C57" s="5" t="s">
        <v>278</v>
      </c>
      <c r="D57" t="s">
        <v>88</v>
      </c>
      <c r="E57" t="s">
        <v>89</v>
      </c>
      <c r="G57" s="2"/>
    </row>
    <row r="58" spans="1:7" x14ac:dyDescent="0.25">
      <c r="A58" t="s">
        <v>325</v>
      </c>
      <c r="B58" s="3" t="s">
        <v>94</v>
      </c>
      <c r="C58" s="5" t="s">
        <v>269</v>
      </c>
      <c r="D58" t="s">
        <v>95</v>
      </c>
      <c r="E58" s="2" t="s">
        <v>96</v>
      </c>
      <c r="G58" s="2"/>
    </row>
    <row r="59" spans="1:7" x14ac:dyDescent="0.25">
      <c r="A59" t="s">
        <v>325</v>
      </c>
      <c r="B59" s="3" t="s">
        <v>94</v>
      </c>
      <c r="C59" s="5" t="s">
        <v>269</v>
      </c>
      <c r="D59" t="s">
        <v>434</v>
      </c>
      <c r="E59" t="s">
        <v>437</v>
      </c>
      <c r="G59" s="2"/>
    </row>
    <row r="60" spans="1:7" x14ac:dyDescent="0.25">
      <c r="A60" t="s">
        <v>325</v>
      </c>
      <c r="B60" s="3" t="s">
        <v>94</v>
      </c>
      <c r="C60" s="5" t="s">
        <v>269</v>
      </c>
      <c r="D60" t="s">
        <v>97</v>
      </c>
      <c r="E60" s="2" t="s">
        <v>98</v>
      </c>
      <c r="G60" s="2"/>
    </row>
    <row r="61" spans="1:7" x14ac:dyDescent="0.25">
      <c r="A61" t="s">
        <v>325</v>
      </c>
      <c r="B61" s="3" t="s">
        <v>94</v>
      </c>
      <c r="C61" s="5" t="s">
        <v>269</v>
      </c>
      <c r="D61" t="s">
        <v>435</v>
      </c>
      <c r="E61" t="s">
        <v>438</v>
      </c>
    </row>
    <row r="62" spans="1:7" x14ac:dyDescent="0.25">
      <c r="A62" t="s">
        <v>325</v>
      </c>
      <c r="B62" s="3" t="s">
        <v>94</v>
      </c>
      <c r="C62" s="5" t="s">
        <v>269</v>
      </c>
      <c r="D62" t="s">
        <v>99</v>
      </c>
      <c r="E62" t="s">
        <v>100</v>
      </c>
      <c r="G62" s="2"/>
    </row>
    <row r="63" spans="1:7" x14ac:dyDescent="0.25">
      <c r="A63" t="s">
        <v>325</v>
      </c>
      <c r="B63" s="3" t="s">
        <v>94</v>
      </c>
      <c r="C63" s="5" t="s">
        <v>269</v>
      </c>
      <c r="D63" t="s">
        <v>436</v>
      </c>
      <c r="E63" t="s">
        <v>439</v>
      </c>
      <c r="G63" s="2"/>
    </row>
    <row r="64" spans="1:7" x14ac:dyDescent="0.25">
      <c r="A64" t="s">
        <v>325</v>
      </c>
      <c r="B64" s="3" t="s">
        <v>110</v>
      </c>
      <c r="C64" s="5" t="s">
        <v>279</v>
      </c>
      <c r="D64" t="s">
        <v>108</v>
      </c>
      <c r="E64" s="2" t="s">
        <v>109</v>
      </c>
      <c r="G64" s="2"/>
    </row>
    <row r="65" spans="1:7" x14ac:dyDescent="0.25">
      <c r="A65" t="s">
        <v>325</v>
      </c>
      <c r="B65" s="3" t="s">
        <v>110</v>
      </c>
      <c r="C65" s="5" t="s">
        <v>279</v>
      </c>
      <c r="D65" t="s">
        <v>111</v>
      </c>
      <c r="E65" t="s">
        <v>112</v>
      </c>
      <c r="G65" s="2"/>
    </row>
    <row r="66" spans="1:7" x14ac:dyDescent="0.25">
      <c r="A66" t="s">
        <v>325</v>
      </c>
      <c r="B66" s="3" t="s">
        <v>113</v>
      </c>
      <c r="C66" s="5" t="s">
        <v>270</v>
      </c>
      <c r="D66" t="s">
        <v>114</v>
      </c>
      <c r="E66" s="2" t="s">
        <v>115</v>
      </c>
      <c r="G66" s="2"/>
    </row>
    <row r="67" spans="1:7" x14ac:dyDescent="0.25">
      <c r="A67" t="s">
        <v>325</v>
      </c>
      <c r="B67" s="3" t="s">
        <v>113</v>
      </c>
      <c r="C67" s="5" t="s">
        <v>270</v>
      </c>
      <c r="D67" t="s">
        <v>116</v>
      </c>
      <c r="E67" t="s">
        <v>117</v>
      </c>
    </row>
    <row r="68" spans="1:7" x14ac:dyDescent="0.25">
      <c r="A68" t="s">
        <v>325</v>
      </c>
      <c r="B68" s="3" t="s">
        <v>113</v>
      </c>
      <c r="C68" s="5" t="s">
        <v>270</v>
      </c>
      <c r="D68" t="s">
        <v>118</v>
      </c>
      <c r="E68" t="s">
        <v>119</v>
      </c>
      <c r="G68" s="2"/>
    </row>
    <row r="69" spans="1:7" x14ac:dyDescent="0.25">
      <c r="A69" t="s">
        <v>325</v>
      </c>
      <c r="B69" s="3" t="s">
        <v>113</v>
      </c>
      <c r="C69" s="5" t="s">
        <v>270</v>
      </c>
      <c r="D69" t="s">
        <v>446</v>
      </c>
      <c r="E69" t="s">
        <v>447</v>
      </c>
    </row>
    <row r="70" spans="1:7" x14ac:dyDescent="0.25">
      <c r="A70" t="s">
        <v>325</v>
      </c>
      <c r="B70" s="3" t="s">
        <v>138</v>
      </c>
      <c r="C70" s="5" t="s">
        <v>271</v>
      </c>
      <c r="D70" t="s">
        <v>139</v>
      </c>
      <c r="E70" t="s">
        <v>140</v>
      </c>
      <c r="G70" s="2"/>
    </row>
    <row r="71" spans="1:7" x14ac:dyDescent="0.25">
      <c r="A71" t="s">
        <v>325</v>
      </c>
      <c r="B71" s="3" t="s">
        <v>125</v>
      </c>
      <c r="C71" s="5" t="s">
        <v>271</v>
      </c>
      <c r="D71" t="s">
        <v>448</v>
      </c>
      <c r="E71" t="s">
        <v>450</v>
      </c>
      <c r="G71" s="2"/>
    </row>
    <row r="72" spans="1:7" x14ac:dyDescent="0.25">
      <c r="A72" t="s">
        <v>325</v>
      </c>
      <c r="B72" s="3" t="s">
        <v>125</v>
      </c>
      <c r="C72" s="5" t="s">
        <v>271</v>
      </c>
      <c r="D72" t="s">
        <v>126</v>
      </c>
      <c r="E72" s="2" t="s">
        <v>127</v>
      </c>
      <c r="G72" s="2"/>
    </row>
    <row r="73" spans="1:7" x14ac:dyDescent="0.25">
      <c r="A73" t="s">
        <v>325</v>
      </c>
      <c r="B73" s="3" t="s">
        <v>125</v>
      </c>
      <c r="C73" s="5" t="s">
        <v>271</v>
      </c>
      <c r="D73" t="s">
        <v>128</v>
      </c>
      <c r="E73" t="s">
        <v>129</v>
      </c>
      <c r="G73" s="2"/>
    </row>
    <row r="74" spans="1:7" x14ac:dyDescent="0.25">
      <c r="A74" t="s">
        <v>325</v>
      </c>
      <c r="B74" s="3" t="s">
        <v>125</v>
      </c>
      <c r="C74" s="5" t="s">
        <v>271</v>
      </c>
      <c r="D74" t="s">
        <v>130</v>
      </c>
      <c r="E74" t="s">
        <v>131</v>
      </c>
      <c r="G74" s="2"/>
    </row>
    <row r="75" spans="1:7" x14ac:dyDescent="0.25">
      <c r="A75" t="s">
        <v>325</v>
      </c>
      <c r="B75" s="3" t="s">
        <v>120</v>
      </c>
      <c r="C75" s="5" t="s">
        <v>271</v>
      </c>
      <c r="D75" t="s">
        <v>121</v>
      </c>
      <c r="E75" t="s">
        <v>122</v>
      </c>
    </row>
    <row r="76" spans="1:7" x14ac:dyDescent="0.25">
      <c r="A76" t="s">
        <v>325</v>
      </c>
      <c r="B76" s="3" t="s">
        <v>125</v>
      </c>
      <c r="C76" s="5" t="s">
        <v>271</v>
      </c>
      <c r="D76" t="s">
        <v>132</v>
      </c>
      <c r="E76" t="s">
        <v>133</v>
      </c>
      <c r="G76" s="2"/>
    </row>
    <row r="77" spans="1:7" x14ac:dyDescent="0.25">
      <c r="A77" t="s">
        <v>325</v>
      </c>
      <c r="B77" s="3" t="s">
        <v>125</v>
      </c>
      <c r="C77" s="5" t="s">
        <v>271</v>
      </c>
      <c r="D77" t="s">
        <v>134</v>
      </c>
      <c r="E77" t="s">
        <v>135</v>
      </c>
      <c r="G77" s="2"/>
    </row>
    <row r="78" spans="1:7" x14ac:dyDescent="0.25">
      <c r="A78" t="s">
        <v>325</v>
      </c>
      <c r="B78" s="3" t="s">
        <v>125</v>
      </c>
      <c r="C78" s="5" t="s">
        <v>271</v>
      </c>
      <c r="D78" t="s">
        <v>136</v>
      </c>
      <c r="E78" t="s">
        <v>137</v>
      </c>
    </row>
    <row r="79" spans="1:7" x14ac:dyDescent="0.25">
      <c r="A79" t="s">
        <v>325</v>
      </c>
      <c r="B79" s="3" t="s">
        <v>120</v>
      </c>
      <c r="C79" s="5" t="s">
        <v>271</v>
      </c>
      <c r="D79" t="s">
        <v>123</v>
      </c>
      <c r="E79" s="2" t="s">
        <v>124</v>
      </c>
      <c r="G79" s="2"/>
    </row>
    <row r="80" spans="1:7" x14ac:dyDescent="0.25">
      <c r="A80" t="s">
        <v>325</v>
      </c>
      <c r="B80" s="3" t="s">
        <v>138</v>
      </c>
      <c r="C80" s="5" t="s">
        <v>271</v>
      </c>
      <c r="D80" t="s">
        <v>449</v>
      </c>
      <c r="E80" t="s">
        <v>451</v>
      </c>
      <c r="G80" s="2"/>
    </row>
    <row r="81" spans="1:7" x14ac:dyDescent="0.25">
      <c r="A81" t="s">
        <v>325</v>
      </c>
      <c r="B81" s="3" t="s">
        <v>141</v>
      </c>
      <c r="C81" s="5" t="s">
        <v>310</v>
      </c>
      <c r="D81" t="s">
        <v>453</v>
      </c>
      <c r="E81" t="s">
        <v>454</v>
      </c>
    </row>
    <row r="82" spans="1:7" x14ac:dyDescent="0.25">
      <c r="A82" t="s">
        <v>325</v>
      </c>
      <c r="B82" s="3" t="s">
        <v>141</v>
      </c>
      <c r="C82" s="5" t="s">
        <v>310</v>
      </c>
      <c r="D82" t="s">
        <v>452</v>
      </c>
      <c r="E82" t="s">
        <v>455</v>
      </c>
    </row>
    <row r="83" spans="1:7" x14ac:dyDescent="0.25">
      <c r="A83" t="s">
        <v>325</v>
      </c>
      <c r="B83" s="3" t="s">
        <v>141</v>
      </c>
      <c r="C83" s="5" t="s">
        <v>310</v>
      </c>
      <c r="D83" t="s">
        <v>142</v>
      </c>
      <c r="E83" s="2" t="s">
        <v>144</v>
      </c>
    </row>
    <row r="84" spans="1:7" x14ac:dyDescent="0.25">
      <c r="A84" t="s">
        <v>325</v>
      </c>
      <c r="B84" s="3" t="s">
        <v>141</v>
      </c>
      <c r="C84" s="5" t="s">
        <v>310</v>
      </c>
      <c r="D84" t="s">
        <v>143</v>
      </c>
      <c r="E84" s="2" t="s">
        <v>144</v>
      </c>
    </row>
    <row r="85" spans="1:7" x14ac:dyDescent="0.25">
      <c r="A85" t="s">
        <v>325</v>
      </c>
      <c r="B85" s="3" t="s">
        <v>141</v>
      </c>
      <c r="C85" s="5" t="s">
        <v>310</v>
      </c>
      <c r="D85" t="s">
        <v>145</v>
      </c>
      <c r="E85" t="s">
        <v>146</v>
      </c>
    </row>
    <row r="86" spans="1:7" x14ac:dyDescent="0.25">
      <c r="A86" t="s">
        <v>325</v>
      </c>
      <c r="B86" s="3" t="s">
        <v>141</v>
      </c>
      <c r="C86" s="5" t="s">
        <v>310</v>
      </c>
      <c r="D86" t="s">
        <v>456</v>
      </c>
      <c r="E86" t="s">
        <v>457</v>
      </c>
    </row>
    <row r="87" spans="1:7" x14ac:dyDescent="0.25">
      <c r="A87" t="s">
        <v>325</v>
      </c>
      <c r="B87" s="3" t="s">
        <v>141</v>
      </c>
      <c r="C87" s="5" t="s">
        <v>310</v>
      </c>
      <c r="D87" t="s">
        <v>149</v>
      </c>
      <c r="E87" t="s">
        <v>150</v>
      </c>
      <c r="G87" s="2"/>
    </row>
    <row r="88" spans="1:7" x14ac:dyDescent="0.25">
      <c r="A88" t="s">
        <v>325</v>
      </c>
      <c r="B88" s="3" t="s">
        <v>141</v>
      </c>
      <c r="C88" s="5" t="s">
        <v>310</v>
      </c>
      <c r="D88" t="s">
        <v>458</v>
      </c>
      <c r="E88" t="s">
        <v>459</v>
      </c>
    </row>
    <row r="89" spans="1:7" x14ac:dyDescent="0.25">
      <c r="A89" t="s">
        <v>325</v>
      </c>
      <c r="B89" s="3" t="s">
        <v>141</v>
      </c>
      <c r="C89" s="5" t="s">
        <v>310</v>
      </c>
      <c r="D89" t="s">
        <v>151</v>
      </c>
      <c r="E89" t="s">
        <v>152</v>
      </c>
    </row>
    <row r="90" spans="1:7" x14ac:dyDescent="0.25">
      <c r="A90" t="s">
        <v>325</v>
      </c>
      <c r="B90" s="3" t="s">
        <v>141</v>
      </c>
      <c r="C90" s="5" t="s">
        <v>310</v>
      </c>
      <c r="D90" t="s">
        <v>153</v>
      </c>
      <c r="E90" s="2" t="s">
        <v>154</v>
      </c>
    </row>
    <row r="91" spans="1:7" x14ac:dyDescent="0.25">
      <c r="A91" t="s">
        <v>325</v>
      </c>
      <c r="B91" s="3" t="s">
        <v>141</v>
      </c>
      <c r="C91" s="5" t="s">
        <v>310</v>
      </c>
      <c r="D91" t="s">
        <v>147</v>
      </c>
      <c r="E91" s="2" t="s">
        <v>148</v>
      </c>
      <c r="G91" s="2"/>
    </row>
    <row r="92" spans="1:7" x14ac:dyDescent="0.25">
      <c r="A92" t="s">
        <v>325</v>
      </c>
      <c r="B92" s="3" t="s">
        <v>141</v>
      </c>
      <c r="C92" s="5" t="s">
        <v>310</v>
      </c>
      <c r="D92" t="s">
        <v>155</v>
      </c>
      <c r="E92" t="s">
        <v>156</v>
      </c>
      <c r="G92" s="2"/>
    </row>
    <row r="93" spans="1:7" x14ac:dyDescent="0.25">
      <c r="A93" t="s">
        <v>325</v>
      </c>
      <c r="B93" s="3" t="s">
        <v>141</v>
      </c>
      <c r="C93" s="5" t="s">
        <v>310</v>
      </c>
      <c r="D93" t="s">
        <v>157</v>
      </c>
      <c r="E93" s="2" t="s">
        <v>158</v>
      </c>
    </row>
    <row r="94" spans="1:7" x14ac:dyDescent="0.25">
      <c r="A94" t="s">
        <v>325</v>
      </c>
      <c r="B94" s="3" t="s">
        <v>141</v>
      </c>
      <c r="C94" s="5" t="s">
        <v>310</v>
      </c>
      <c r="D94" t="s">
        <v>159</v>
      </c>
      <c r="E94" s="2" t="s">
        <v>160</v>
      </c>
      <c r="G94" s="2"/>
    </row>
    <row r="95" spans="1:7" x14ac:dyDescent="0.25">
      <c r="A95" t="s">
        <v>325</v>
      </c>
      <c r="B95" s="3" t="s">
        <v>141</v>
      </c>
      <c r="C95" s="5" t="s">
        <v>310</v>
      </c>
      <c r="D95" t="s">
        <v>460</v>
      </c>
      <c r="E95" t="s">
        <v>461</v>
      </c>
      <c r="G95" s="2"/>
    </row>
    <row r="96" spans="1:7" x14ac:dyDescent="0.25">
      <c r="A96" t="s">
        <v>325</v>
      </c>
      <c r="B96" s="3" t="s">
        <v>141</v>
      </c>
      <c r="C96" s="5" t="s">
        <v>310</v>
      </c>
      <c r="D96" t="s">
        <v>161</v>
      </c>
      <c r="E96" s="2" t="s">
        <v>162</v>
      </c>
      <c r="G96" s="2"/>
    </row>
    <row r="97" spans="1:7" x14ac:dyDescent="0.25">
      <c r="A97" t="s">
        <v>325</v>
      </c>
      <c r="B97" s="3" t="s">
        <v>141</v>
      </c>
      <c r="C97" s="5" t="s">
        <v>310</v>
      </c>
      <c r="D97" t="s">
        <v>163</v>
      </c>
      <c r="E97" s="2" t="s">
        <v>164</v>
      </c>
      <c r="G97" s="2"/>
    </row>
    <row r="98" spans="1:7" x14ac:dyDescent="0.25">
      <c r="A98" t="s">
        <v>325</v>
      </c>
      <c r="B98" s="3" t="s">
        <v>141</v>
      </c>
      <c r="C98" s="5" t="s">
        <v>310</v>
      </c>
      <c r="D98" t="s">
        <v>462</v>
      </c>
      <c r="E98" t="s">
        <v>464</v>
      </c>
      <c r="G98" s="2"/>
    </row>
    <row r="99" spans="1:7" x14ac:dyDescent="0.25">
      <c r="A99" t="s">
        <v>325</v>
      </c>
      <c r="B99" s="3" t="s">
        <v>141</v>
      </c>
      <c r="C99" s="5" t="s">
        <v>310</v>
      </c>
      <c r="D99" t="s">
        <v>463</v>
      </c>
      <c r="E99" s="2" t="s">
        <v>465</v>
      </c>
      <c r="G99" s="2"/>
    </row>
    <row r="100" spans="1:7" x14ac:dyDescent="0.25">
      <c r="A100" t="s">
        <v>325</v>
      </c>
      <c r="B100" s="3" t="s">
        <v>141</v>
      </c>
      <c r="C100" s="5" t="s">
        <v>310</v>
      </c>
      <c r="D100" t="s">
        <v>165</v>
      </c>
      <c r="E100" s="2" t="s">
        <v>166</v>
      </c>
      <c r="G100" s="2"/>
    </row>
    <row r="101" spans="1:7" x14ac:dyDescent="0.25">
      <c r="A101" t="s">
        <v>325</v>
      </c>
      <c r="B101" s="3" t="s">
        <v>141</v>
      </c>
      <c r="C101" s="5" t="s">
        <v>310</v>
      </c>
      <c r="D101" t="s">
        <v>215</v>
      </c>
      <c r="E101" s="2" t="s">
        <v>216</v>
      </c>
      <c r="G101" s="2"/>
    </row>
    <row r="102" spans="1:7" x14ac:dyDescent="0.25">
      <c r="A102" t="s">
        <v>325</v>
      </c>
      <c r="B102" s="3" t="s">
        <v>141</v>
      </c>
      <c r="C102" s="5" t="s">
        <v>310</v>
      </c>
      <c r="D102" t="s">
        <v>466</v>
      </c>
      <c r="E102" t="s">
        <v>467</v>
      </c>
      <c r="G102" s="2"/>
    </row>
    <row r="103" spans="1:7" x14ac:dyDescent="0.25">
      <c r="A103" t="s">
        <v>325</v>
      </c>
      <c r="B103" s="3" t="s">
        <v>141</v>
      </c>
      <c r="C103" s="5" t="s">
        <v>310</v>
      </c>
      <c r="D103" t="s">
        <v>167</v>
      </c>
      <c r="E103" t="s">
        <v>168</v>
      </c>
      <c r="G103" s="2"/>
    </row>
    <row r="104" spans="1:7" x14ac:dyDescent="0.25">
      <c r="A104" t="s">
        <v>325</v>
      </c>
      <c r="B104" s="3" t="s">
        <v>141</v>
      </c>
      <c r="C104" s="5" t="s">
        <v>310</v>
      </c>
      <c r="D104" t="s">
        <v>169</v>
      </c>
      <c r="E104" s="2" t="s">
        <v>170</v>
      </c>
      <c r="G104" s="2"/>
    </row>
    <row r="105" spans="1:7" x14ac:dyDescent="0.25">
      <c r="A105" t="s">
        <v>325</v>
      </c>
      <c r="B105" s="3" t="s">
        <v>141</v>
      </c>
      <c r="C105" s="5" t="s">
        <v>310</v>
      </c>
      <c r="D105" t="s">
        <v>468</v>
      </c>
      <c r="E105" t="s">
        <v>473</v>
      </c>
      <c r="G105" s="2"/>
    </row>
    <row r="106" spans="1:7" x14ac:dyDescent="0.25">
      <c r="A106" t="s">
        <v>325</v>
      </c>
      <c r="B106" s="3" t="s">
        <v>141</v>
      </c>
      <c r="C106" s="5" t="s">
        <v>310</v>
      </c>
      <c r="D106" t="s">
        <v>469</v>
      </c>
      <c r="E106" s="2" t="s">
        <v>474</v>
      </c>
      <c r="G106" s="2"/>
    </row>
    <row r="107" spans="1:7" x14ac:dyDescent="0.25">
      <c r="A107" t="s">
        <v>325</v>
      </c>
      <c r="B107" s="3" t="s">
        <v>141</v>
      </c>
      <c r="C107" s="5" t="s">
        <v>310</v>
      </c>
      <c r="D107" t="s">
        <v>470</v>
      </c>
      <c r="E107" t="s">
        <v>475</v>
      </c>
      <c r="G107" s="2"/>
    </row>
    <row r="108" spans="1:7" x14ac:dyDescent="0.25">
      <c r="A108" t="s">
        <v>325</v>
      </c>
      <c r="B108" s="3" t="s">
        <v>141</v>
      </c>
      <c r="C108" s="5" t="s">
        <v>310</v>
      </c>
      <c r="D108" t="s">
        <v>471</v>
      </c>
      <c r="E108" t="s">
        <v>476</v>
      </c>
      <c r="G108" s="2"/>
    </row>
    <row r="109" spans="1:7" x14ac:dyDescent="0.25">
      <c r="A109" t="s">
        <v>325</v>
      </c>
      <c r="B109" s="3" t="s">
        <v>141</v>
      </c>
      <c r="C109" s="5" t="s">
        <v>310</v>
      </c>
      <c r="D109" t="s">
        <v>171</v>
      </c>
      <c r="E109" s="2" t="s">
        <v>172</v>
      </c>
      <c r="G109" s="2"/>
    </row>
    <row r="110" spans="1:7" x14ac:dyDescent="0.25">
      <c r="A110" t="s">
        <v>325</v>
      </c>
      <c r="B110" s="3" t="s">
        <v>141</v>
      </c>
      <c r="C110" s="5" t="s">
        <v>310</v>
      </c>
      <c r="D110" t="s">
        <v>472</v>
      </c>
      <c r="E110" s="2" t="s">
        <v>173</v>
      </c>
      <c r="G110" s="2"/>
    </row>
    <row r="111" spans="1:7" x14ac:dyDescent="0.25">
      <c r="A111" t="s">
        <v>325</v>
      </c>
      <c r="B111" s="3" t="s">
        <v>141</v>
      </c>
      <c r="C111" s="5" t="s">
        <v>310</v>
      </c>
      <c r="D111" t="s">
        <v>477</v>
      </c>
      <c r="E111" t="s">
        <v>478</v>
      </c>
      <c r="G111" s="2"/>
    </row>
    <row r="112" spans="1:7" x14ac:dyDescent="0.25">
      <c r="A112" t="s">
        <v>325</v>
      </c>
      <c r="B112" s="3" t="s">
        <v>141</v>
      </c>
      <c r="C112" s="5" t="s">
        <v>310</v>
      </c>
      <c r="D112" t="s">
        <v>174</v>
      </c>
      <c r="E112" s="2" t="s">
        <v>175</v>
      </c>
      <c r="G112" s="2"/>
    </row>
    <row r="113" spans="1:7" x14ac:dyDescent="0.25">
      <c r="A113" t="s">
        <v>325</v>
      </c>
      <c r="B113" s="3" t="s">
        <v>141</v>
      </c>
      <c r="C113" s="5" t="s">
        <v>310</v>
      </c>
      <c r="D113" t="s">
        <v>176</v>
      </c>
      <c r="E113" s="2" t="s">
        <v>177</v>
      </c>
      <c r="G113" s="2"/>
    </row>
    <row r="114" spans="1:7" x14ac:dyDescent="0.25">
      <c r="A114" t="s">
        <v>325</v>
      </c>
      <c r="B114" s="3" t="s">
        <v>141</v>
      </c>
      <c r="C114" s="5" t="s">
        <v>310</v>
      </c>
      <c r="D114" t="s">
        <v>178</v>
      </c>
      <c r="E114" t="s">
        <v>179</v>
      </c>
      <c r="G114" s="2"/>
    </row>
    <row r="115" spans="1:7" x14ac:dyDescent="0.25">
      <c r="A115" t="s">
        <v>325</v>
      </c>
      <c r="B115" s="3" t="s">
        <v>141</v>
      </c>
      <c r="C115" s="5" t="s">
        <v>310</v>
      </c>
      <c r="D115" t="s">
        <v>180</v>
      </c>
      <c r="E115" s="2" t="s">
        <v>181</v>
      </c>
      <c r="G115" s="2"/>
    </row>
    <row r="116" spans="1:7" x14ac:dyDescent="0.25">
      <c r="A116" t="s">
        <v>325</v>
      </c>
      <c r="B116" s="3" t="s">
        <v>141</v>
      </c>
      <c r="C116" s="5" t="s">
        <v>310</v>
      </c>
      <c r="D116" t="s">
        <v>479</v>
      </c>
      <c r="E116" t="s">
        <v>481</v>
      </c>
      <c r="G116" s="2"/>
    </row>
    <row r="117" spans="1:7" x14ac:dyDescent="0.25">
      <c r="A117" t="s">
        <v>325</v>
      </c>
      <c r="B117" s="3" t="s">
        <v>141</v>
      </c>
      <c r="C117" s="5" t="s">
        <v>310</v>
      </c>
      <c r="D117" t="s">
        <v>480</v>
      </c>
      <c r="E117" t="s">
        <v>482</v>
      </c>
      <c r="G117" s="2"/>
    </row>
    <row r="118" spans="1:7" x14ac:dyDescent="0.25">
      <c r="A118" t="s">
        <v>325</v>
      </c>
      <c r="B118" s="3" t="s">
        <v>141</v>
      </c>
      <c r="C118" s="5" t="s">
        <v>310</v>
      </c>
      <c r="D118" t="s">
        <v>182</v>
      </c>
      <c r="E118" t="s">
        <v>183</v>
      </c>
      <c r="G118" s="2"/>
    </row>
    <row r="119" spans="1:7" x14ac:dyDescent="0.25">
      <c r="A119" t="s">
        <v>325</v>
      </c>
      <c r="B119" s="3" t="s">
        <v>188</v>
      </c>
      <c r="C119" s="5" t="s">
        <v>315</v>
      </c>
      <c r="D119" t="s">
        <v>189</v>
      </c>
      <c r="E119" s="2" t="s">
        <v>190</v>
      </c>
      <c r="G119" s="2"/>
    </row>
    <row r="120" spans="1:7" x14ac:dyDescent="0.25">
      <c r="A120" t="s">
        <v>325</v>
      </c>
      <c r="B120" s="3" t="s">
        <v>188</v>
      </c>
      <c r="C120" s="5" t="s">
        <v>315</v>
      </c>
      <c r="D120" t="s">
        <v>191</v>
      </c>
      <c r="E120" s="2" t="s">
        <v>192</v>
      </c>
      <c r="G120" s="2"/>
    </row>
    <row r="121" spans="1:7" x14ac:dyDescent="0.25">
      <c r="A121" t="s">
        <v>325</v>
      </c>
      <c r="B121" s="3" t="s">
        <v>188</v>
      </c>
      <c r="C121" s="5" t="s">
        <v>315</v>
      </c>
      <c r="D121" t="s">
        <v>483</v>
      </c>
      <c r="E121" t="s">
        <v>484</v>
      </c>
      <c r="G121" s="2"/>
    </row>
    <row r="122" spans="1:7" x14ac:dyDescent="0.25">
      <c r="A122" t="s">
        <v>325</v>
      </c>
      <c r="B122" s="3" t="s">
        <v>188</v>
      </c>
      <c r="C122" s="5" t="s">
        <v>315</v>
      </c>
      <c r="D122" t="s">
        <v>193</v>
      </c>
      <c r="E122" s="2" t="s">
        <v>194</v>
      </c>
      <c r="G122" s="2"/>
    </row>
    <row r="123" spans="1:7" x14ac:dyDescent="0.25">
      <c r="A123" t="s">
        <v>325</v>
      </c>
      <c r="B123" s="3" t="s">
        <v>188</v>
      </c>
      <c r="C123" s="5" t="s">
        <v>315</v>
      </c>
      <c r="D123" t="s">
        <v>486</v>
      </c>
      <c r="E123" t="s">
        <v>485</v>
      </c>
      <c r="G123" s="2"/>
    </row>
    <row r="124" spans="1:7" x14ac:dyDescent="0.25">
      <c r="A124" t="s">
        <v>325</v>
      </c>
      <c r="B124" s="3" t="s">
        <v>188</v>
      </c>
      <c r="C124" s="5" t="s">
        <v>315</v>
      </c>
      <c r="D124" t="s">
        <v>195</v>
      </c>
      <c r="E124" s="2" t="s">
        <v>196</v>
      </c>
      <c r="G124" s="2"/>
    </row>
    <row r="125" spans="1:7" x14ac:dyDescent="0.25">
      <c r="A125" t="s">
        <v>325</v>
      </c>
      <c r="B125" s="3" t="s">
        <v>188</v>
      </c>
      <c r="C125" s="5" t="s">
        <v>315</v>
      </c>
      <c r="D125" t="s">
        <v>487</v>
      </c>
      <c r="E125" t="s">
        <v>492</v>
      </c>
      <c r="G125" s="2"/>
    </row>
    <row r="126" spans="1:7" x14ac:dyDescent="0.25">
      <c r="A126" t="s">
        <v>325</v>
      </c>
      <c r="B126" s="3" t="s">
        <v>188</v>
      </c>
      <c r="C126" s="5" t="s">
        <v>315</v>
      </c>
      <c r="D126" t="s">
        <v>488</v>
      </c>
      <c r="E126" t="s">
        <v>493</v>
      </c>
      <c r="G126" s="2"/>
    </row>
    <row r="127" spans="1:7" x14ac:dyDescent="0.25">
      <c r="A127" t="s">
        <v>325</v>
      </c>
      <c r="B127" s="3" t="s">
        <v>188</v>
      </c>
      <c r="C127" s="5" t="s">
        <v>315</v>
      </c>
      <c r="D127" t="s">
        <v>489</v>
      </c>
      <c r="E127" t="s">
        <v>494</v>
      </c>
    </row>
    <row r="128" spans="1:7" x14ac:dyDescent="0.25">
      <c r="A128" t="s">
        <v>325</v>
      </c>
      <c r="B128" s="3" t="s">
        <v>188</v>
      </c>
      <c r="C128" s="5" t="s">
        <v>315</v>
      </c>
      <c r="D128" t="s">
        <v>490</v>
      </c>
      <c r="E128" t="s">
        <v>495</v>
      </c>
    </row>
    <row r="129" spans="1:5" x14ac:dyDescent="0.25">
      <c r="A129" t="s">
        <v>325</v>
      </c>
      <c r="B129" s="3" t="s">
        <v>188</v>
      </c>
      <c r="C129" s="5" t="s">
        <v>315</v>
      </c>
      <c r="D129" t="s">
        <v>491</v>
      </c>
      <c r="E129" t="s">
        <v>496</v>
      </c>
    </row>
    <row r="130" spans="1:5" x14ac:dyDescent="0.25">
      <c r="A130" t="s">
        <v>325</v>
      </c>
      <c r="B130" s="3" t="s">
        <v>188</v>
      </c>
      <c r="C130" s="5" t="s">
        <v>315</v>
      </c>
      <c r="D130" t="s">
        <v>497</v>
      </c>
      <c r="E130" s="2" t="s">
        <v>197</v>
      </c>
    </row>
    <row r="131" spans="1:5" x14ac:dyDescent="0.25">
      <c r="A131" t="s">
        <v>325</v>
      </c>
      <c r="B131" s="3" t="s">
        <v>188</v>
      </c>
      <c r="C131" s="5" t="s">
        <v>315</v>
      </c>
      <c r="D131" t="s">
        <v>498</v>
      </c>
      <c r="E131" t="s">
        <v>502</v>
      </c>
    </row>
    <row r="132" spans="1:5" x14ac:dyDescent="0.25">
      <c r="A132" t="s">
        <v>325</v>
      </c>
      <c r="B132" s="3" t="s">
        <v>188</v>
      </c>
      <c r="C132" s="5" t="s">
        <v>315</v>
      </c>
      <c r="D132" t="s">
        <v>499</v>
      </c>
      <c r="E132" t="s">
        <v>503</v>
      </c>
    </row>
    <row r="133" spans="1:5" x14ac:dyDescent="0.25">
      <c r="A133" t="s">
        <v>325</v>
      </c>
      <c r="B133" s="3" t="s">
        <v>188</v>
      </c>
      <c r="C133" s="5" t="s">
        <v>315</v>
      </c>
      <c r="D133" t="s">
        <v>500</v>
      </c>
      <c r="E133" t="s">
        <v>504</v>
      </c>
    </row>
    <row r="134" spans="1:5" x14ac:dyDescent="0.25">
      <c r="A134" t="s">
        <v>325</v>
      </c>
      <c r="B134" s="3" t="s">
        <v>188</v>
      </c>
      <c r="C134" s="5" t="s">
        <v>315</v>
      </c>
      <c r="D134" t="s">
        <v>501</v>
      </c>
      <c r="E134" t="s">
        <v>505</v>
      </c>
    </row>
    <row r="135" spans="1:5" x14ac:dyDescent="0.25">
      <c r="A135" t="s">
        <v>325</v>
      </c>
      <c r="B135" s="3" t="s">
        <v>188</v>
      </c>
      <c r="C135" s="5" t="s">
        <v>315</v>
      </c>
      <c r="D135" t="s">
        <v>198</v>
      </c>
      <c r="E135" t="s">
        <v>199</v>
      </c>
    </row>
    <row r="136" spans="1:5" x14ac:dyDescent="0.25">
      <c r="A136" t="s">
        <v>325</v>
      </c>
      <c r="B136" s="3" t="s">
        <v>188</v>
      </c>
      <c r="C136" s="5" t="s">
        <v>315</v>
      </c>
      <c r="D136" t="s">
        <v>200</v>
      </c>
      <c r="E136" s="2" t="s">
        <v>201</v>
      </c>
    </row>
    <row r="137" spans="1:5" x14ac:dyDescent="0.25">
      <c r="A137" t="s">
        <v>325</v>
      </c>
      <c r="B137" s="3" t="s">
        <v>188</v>
      </c>
      <c r="C137" s="5" t="s">
        <v>315</v>
      </c>
      <c r="D137" t="s">
        <v>506</v>
      </c>
      <c r="E137" t="s">
        <v>507</v>
      </c>
    </row>
    <row r="138" spans="1:5" x14ac:dyDescent="0.25">
      <c r="A138" t="s">
        <v>325</v>
      </c>
      <c r="B138" s="3" t="s">
        <v>188</v>
      </c>
      <c r="C138" s="5" t="s">
        <v>315</v>
      </c>
      <c r="D138" t="s">
        <v>202</v>
      </c>
      <c r="E138" s="2" t="s">
        <v>199</v>
      </c>
    </row>
    <row r="139" spans="1:5" x14ac:dyDescent="0.25">
      <c r="A139" t="s">
        <v>325</v>
      </c>
      <c r="B139" s="3" t="s">
        <v>188</v>
      </c>
      <c r="C139" s="5" t="s">
        <v>315</v>
      </c>
      <c r="D139" t="s">
        <v>508</v>
      </c>
      <c r="E139" t="s">
        <v>509</v>
      </c>
    </row>
    <row r="140" spans="1:5" x14ac:dyDescent="0.25">
      <c r="A140" t="s">
        <v>325</v>
      </c>
      <c r="B140" s="3" t="s">
        <v>188</v>
      </c>
      <c r="C140" s="5" t="s">
        <v>315</v>
      </c>
      <c r="D140" t="s">
        <v>203</v>
      </c>
      <c r="E140" t="s">
        <v>204</v>
      </c>
    </row>
    <row r="141" spans="1:5" x14ac:dyDescent="0.25">
      <c r="A141" t="s">
        <v>325</v>
      </c>
      <c r="B141" s="3" t="s">
        <v>188</v>
      </c>
      <c r="C141" s="5" t="s">
        <v>315</v>
      </c>
      <c r="D141" t="s">
        <v>205</v>
      </c>
      <c r="E141" s="2" t="s">
        <v>206</v>
      </c>
    </row>
    <row r="142" spans="1:5" x14ac:dyDescent="0.25">
      <c r="A142" t="s">
        <v>325</v>
      </c>
      <c r="B142" s="3" t="s">
        <v>188</v>
      </c>
      <c r="C142" s="5" t="s">
        <v>315</v>
      </c>
      <c r="D142" t="s">
        <v>510</v>
      </c>
      <c r="E142" t="s">
        <v>512</v>
      </c>
    </row>
    <row r="143" spans="1:5" x14ac:dyDescent="0.25">
      <c r="A143" t="s">
        <v>325</v>
      </c>
      <c r="B143" s="3" t="s">
        <v>188</v>
      </c>
      <c r="C143" s="5" t="s">
        <v>315</v>
      </c>
      <c r="D143" t="s">
        <v>511</v>
      </c>
      <c r="E143" t="s">
        <v>513</v>
      </c>
    </row>
    <row r="144" spans="1:5" x14ac:dyDescent="0.25">
      <c r="A144" t="s">
        <v>325</v>
      </c>
      <c r="B144" s="3" t="s">
        <v>188</v>
      </c>
      <c r="C144" s="5" t="s">
        <v>315</v>
      </c>
      <c r="D144" t="s">
        <v>207</v>
      </c>
      <c r="E144" s="2" t="s">
        <v>208</v>
      </c>
    </row>
    <row r="145" spans="1:5" x14ac:dyDescent="0.25">
      <c r="A145" t="s">
        <v>325</v>
      </c>
      <c r="B145" s="3" t="s">
        <v>221</v>
      </c>
      <c r="C145" s="5" t="s">
        <v>372</v>
      </c>
      <c r="D145" t="s">
        <v>514</v>
      </c>
      <c r="E145" t="s">
        <v>515</v>
      </c>
    </row>
    <row r="146" spans="1:5" x14ac:dyDescent="0.25">
      <c r="A146" t="s">
        <v>325</v>
      </c>
      <c r="B146" s="3" t="s">
        <v>221</v>
      </c>
      <c r="C146" s="5" t="s">
        <v>372</v>
      </c>
      <c r="D146" t="s">
        <v>561</v>
      </c>
      <c r="E146" s="2" t="s">
        <v>222</v>
      </c>
    </row>
    <row r="147" spans="1:5" x14ac:dyDescent="0.25">
      <c r="A147" t="s">
        <v>325</v>
      </c>
      <c r="B147" s="3" t="s">
        <v>225</v>
      </c>
      <c r="C147" s="5" t="s">
        <v>311</v>
      </c>
      <c r="D147" t="s">
        <v>516</v>
      </c>
      <c r="E147" t="s">
        <v>525</v>
      </c>
    </row>
    <row r="148" spans="1:5" x14ac:dyDescent="0.25">
      <c r="A148" t="s">
        <v>325</v>
      </c>
      <c r="B148" s="3" t="s">
        <v>225</v>
      </c>
      <c r="C148" s="5" t="s">
        <v>311</v>
      </c>
      <c r="D148" t="s">
        <v>517</v>
      </c>
      <c r="E148" t="s">
        <v>526</v>
      </c>
    </row>
    <row r="149" spans="1:5" x14ac:dyDescent="0.25">
      <c r="A149" t="s">
        <v>325</v>
      </c>
      <c r="B149" s="3" t="s">
        <v>225</v>
      </c>
      <c r="C149" s="5" t="s">
        <v>311</v>
      </c>
      <c r="D149" t="s">
        <v>518</v>
      </c>
      <c r="E149" t="s">
        <v>527</v>
      </c>
    </row>
    <row r="150" spans="1:5" x14ac:dyDescent="0.25">
      <c r="A150" t="s">
        <v>325</v>
      </c>
      <c r="B150" s="3" t="s">
        <v>225</v>
      </c>
      <c r="C150" s="5" t="s">
        <v>311</v>
      </c>
      <c r="D150" t="s">
        <v>519</v>
      </c>
      <c r="E150" t="s">
        <v>528</v>
      </c>
    </row>
    <row r="151" spans="1:5" x14ac:dyDescent="0.25">
      <c r="A151" t="s">
        <v>325</v>
      </c>
      <c r="B151" s="3" t="s">
        <v>225</v>
      </c>
      <c r="C151" s="5" t="s">
        <v>311</v>
      </c>
      <c r="D151" t="s">
        <v>520</v>
      </c>
      <c r="E151" t="s">
        <v>529</v>
      </c>
    </row>
    <row r="152" spans="1:5" x14ac:dyDescent="0.25">
      <c r="A152" t="s">
        <v>325</v>
      </c>
      <c r="B152" s="3" t="s">
        <v>225</v>
      </c>
      <c r="C152" s="5" t="s">
        <v>311</v>
      </c>
      <c r="D152" t="s">
        <v>521</v>
      </c>
      <c r="E152" t="s">
        <v>530</v>
      </c>
    </row>
    <row r="153" spans="1:5" x14ac:dyDescent="0.25">
      <c r="A153" t="s">
        <v>325</v>
      </c>
      <c r="B153" s="3" t="s">
        <v>225</v>
      </c>
      <c r="C153" s="5" t="s">
        <v>311</v>
      </c>
      <c r="D153" t="s">
        <v>522</v>
      </c>
      <c r="E153" t="s">
        <v>531</v>
      </c>
    </row>
    <row r="154" spans="1:5" x14ac:dyDescent="0.25">
      <c r="A154" t="s">
        <v>325</v>
      </c>
      <c r="B154" s="3" t="s">
        <v>225</v>
      </c>
      <c r="C154" s="5" t="s">
        <v>311</v>
      </c>
      <c r="D154" t="s">
        <v>226</v>
      </c>
      <c r="E154" t="s">
        <v>227</v>
      </c>
    </row>
    <row r="155" spans="1:5" x14ac:dyDescent="0.25">
      <c r="A155" t="s">
        <v>325</v>
      </c>
      <c r="B155" s="3" t="s">
        <v>225</v>
      </c>
      <c r="C155" s="5" t="s">
        <v>311</v>
      </c>
      <c r="D155" t="s">
        <v>228</v>
      </c>
      <c r="E155" t="s">
        <v>229</v>
      </c>
    </row>
    <row r="156" spans="1:5" x14ac:dyDescent="0.25">
      <c r="A156" t="s">
        <v>325</v>
      </c>
      <c r="B156" s="3" t="s">
        <v>225</v>
      </c>
      <c r="C156" s="5" t="s">
        <v>311</v>
      </c>
      <c r="D156" t="s">
        <v>523</v>
      </c>
      <c r="E156" t="s">
        <v>533</v>
      </c>
    </row>
    <row r="157" spans="1:5" x14ac:dyDescent="0.25">
      <c r="A157" t="s">
        <v>325</v>
      </c>
      <c r="B157" s="3" t="s">
        <v>225</v>
      </c>
      <c r="C157" s="5" t="s">
        <v>311</v>
      </c>
      <c r="D157" t="s">
        <v>353</v>
      </c>
      <c r="E157" s="2" t="s">
        <v>342</v>
      </c>
    </row>
    <row r="158" spans="1:5" x14ac:dyDescent="0.25">
      <c r="A158" t="s">
        <v>325</v>
      </c>
      <c r="B158" s="3" t="s">
        <v>225</v>
      </c>
      <c r="C158" s="5" t="s">
        <v>311</v>
      </c>
      <c r="D158" t="s">
        <v>524</v>
      </c>
      <c r="E158" t="s">
        <v>532</v>
      </c>
    </row>
    <row r="159" spans="1:5" x14ac:dyDescent="0.25">
      <c r="A159" t="s">
        <v>325</v>
      </c>
      <c r="B159" s="3" t="s">
        <v>225</v>
      </c>
      <c r="C159" s="5" t="s">
        <v>311</v>
      </c>
      <c r="D159" t="s">
        <v>230</v>
      </c>
      <c r="E159" t="s">
        <v>231</v>
      </c>
    </row>
    <row r="160" spans="1:5" x14ac:dyDescent="0.25">
      <c r="A160" t="s">
        <v>325</v>
      </c>
      <c r="B160" s="3" t="s">
        <v>225</v>
      </c>
      <c r="C160" s="5" t="s">
        <v>311</v>
      </c>
      <c r="D160" t="s">
        <v>123</v>
      </c>
      <c r="E160" t="s">
        <v>554</v>
      </c>
    </row>
    <row r="161" spans="1:5" x14ac:dyDescent="0.25">
      <c r="A161" t="s">
        <v>325</v>
      </c>
      <c r="B161" s="3" t="s">
        <v>232</v>
      </c>
      <c r="C161" s="5" t="s">
        <v>272</v>
      </c>
      <c r="D161" t="s">
        <v>233</v>
      </c>
      <c r="E161" t="s">
        <v>234</v>
      </c>
    </row>
    <row r="162" spans="1:5" x14ac:dyDescent="0.25">
      <c r="A162" t="s">
        <v>325</v>
      </c>
      <c r="B162" s="3" t="s">
        <v>232</v>
      </c>
      <c r="C162" s="5" t="s">
        <v>272</v>
      </c>
      <c r="D162" t="s">
        <v>235</v>
      </c>
      <c r="E162" t="s">
        <v>236</v>
      </c>
    </row>
    <row r="163" spans="1:5" x14ac:dyDescent="0.25">
      <c r="A163" t="s">
        <v>325</v>
      </c>
      <c r="B163" s="3" t="s">
        <v>232</v>
      </c>
      <c r="C163" s="5" t="s">
        <v>272</v>
      </c>
      <c r="D163" t="s">
        <v>534</v>
      </c>
      <c r="E163" t="s">
        <v>535</v>
      </c>
    </row>
    <row r="164" spans="1:5" x14ac:dyDescent="0.25">
      <c r="A164" t="s">
        <v>325</v>
      </c>
      <c r="B164" s="3" t="s">
        <v>232</v>
      </c>
      <c r="C164" s="5" t="s">
        <v>272</v>
      </c>
      <c r="D164" t="s">
        <v>237</v>
      </c>
      <c r="E164" t="s">
        <v>238</v>
      </c>
    </row>
    <row r="165" spans="1:5" x14ac:dyDescent="0.25">
      <c r="A165" t="s">
        <v>325</v>
      </c>
      <c r="B165" s="3" t="s">
        <v>241</v>
      </c>
      <c r="C165" s="5" t="s">
        <v>273</v>
      </c>
      <c r="D165" t="s">
        <v>242</v>
      </c>
      <c r="E165" t="s">
        <v>243</v>
      </c>
    </row>
    <row r="166" spans="1:5" x14ac:dyDescent="0.25">
      <c r="A166" t="s">
        <v>325</v>
      </c>
      <c r="B166" s="3" t="s">
        <v>241</v>
      </c>
      <c r="C166" s="5" t="s">
        <v>273</v>
      </c>
      <c r="D166" t="s">
        <v>244</v>
      </c>
      <c r="E166" s="2" t="s">
        <v>245</v>
      </c>
    </row>
    <row r="167" spans="1:5" x14ac:dyDescent="0.25">
      <c r="A167" t="s">
        <v>325</v>
      </c>
      <c r="B167" s="3" t="s">
        <v>241</v>
      </c>
      <c r="C167" s="5" t="s">
        <v>273</v>
      </c>
      <c r="D167" t="s">
        <v>246</v>
      </c>
      <c r="E167" t="s">
        <v>247</v>
      </c>
    </row>
    <row r="168" spans="1:5" x14ac:dyDescent="0.25">
      <c r="A168" t="s">
        <v>325</v>
      </c>
      <c r="B168" s="3" t="s">
        <v>241</v>
      </c>
      <c r="C168" s="5" t="s">
        <v>273</v>
      </c>
      <c r="D168" t="s">
        <v>537</v>
      </c>
      <c r="E168" t="s">
        <v>536</v>
      </c>
    </row>
    <row r="169" spans="1:5" x14ac:dyDescent="0.25">
      <c r="A169" t="s">
        <v>325</v>
      </c>
      <c r="B169" s="3" t="s">
        <v>241</v>
      </c>
      <c r="C169" s="5" t="s">
        <v>273</v>
      </c>
      <c r="D169" t="s">
        <v>538</v>
      </c>
      <c r="E169" t="s">
        <v>539</v>
      </c>
    </row>
    <row r="170" spans="1:5" x14ac:dyDescent="0.25">
      <c r="A170" t="s">
        <v>325</v>
      </c>
      <c r="B170" s="3" t="s">
        <v>248</v>
      </c>
      <c r="C170" s="5" t="s">
        <v>540</v>
      </c>
      <c r="D170" t="s">
        <v>541</v>
      </c>
      <c r="E170" s="2" t="s">
        <v>249</v>
      </c>
    </row>
    <row r="171" spans="1:5" x14ac:dyDescent="0.25">
      <c r="A171" t="s">
        <v>325</v>
      </c>
      <c r="B171" s="3" t="s">
        <v>248</v>
      </c>
      <c r="C171" s="5" t="s">
        <v>540</v>
      </c>
      <c r="D171" t="s">
        <v>562</v>
      </c>
      <c r="E171" s="2" t="s">
        <v>363</v>
      </c>
    </row>
    <row r="172" spans="1:5" x14ac:dyDescent="0.25">
      <c r="A172" t="s">
        <v>325</v>
      </c>
      <c r="B172" s="3" t="s">
        <v>250</v>
      </c>
      <c r="C172" s="5" t="s">
        <v>312</v>
      </c>
      <c r="D172" t="s">
        <v>542</v>
      </c>
      <c r="E172" t="s">
        <v>543</v>
      </c>
    </row>
    <row r="173" spans="1:5" x14ac:dyDescent="0.25">
      <c r="A173" t="s">
        <v>325</v>
      </c>
      <c r="B173" s="3" t="s">
        <v>250</v>
      </c>
      <c r="C173" s="5" t="s">
        <v>312</v>
      </c>
      <c r="D173" t="s">
        <v>251</v>
      </c>
      <c r="E173" t="s">
        <v>252</v>
      </c>
    </row>
    <row r="174" spans="1:5" x14ac:dyDescent="0.25">
      <c r="A174" t="s">
        <v>325</v>
      </c>
      <c r="B174" s="3" t="s">
        <v>250</v>
      </c>
      <c r="C174" s="5" t="s">
        <v>312</v>
      </c>
      <c r="D174" t="s">
        <v>253</v>
      </c>
      <c r="E174" t="s">
        <v>254</v>
      </c>
    </row>
    <row r="175" spans="1:5" x14ac:dyDescent="0.25">
      <c r="A175" t="s">
        <v>325</v>
      </c>
      <c r="B175" s="3" t="s">
        <v>255</v>
      </c>
      <c r="C175" s="5" t="s">
        <v>274</v>
      </c>
      <c r="D175" t="s">
        <v>256</v>
      </c>
      <c r="E175" s="2" t="s">
        <v>257</v>
      </c>
    </row>
    <row r="176" spans="1:5" x14ac:dyDescent="0.25">
      <c r="A176" t="s">
        <v>325</v>
      </c>
      <c r="B176" s="3" t="s">
        <v>255</v>
      </c>
      <c r="C176" s="5" t="s">
        <v>274</v>
      </c>
      <c r="D176" t="s">
        <v>546</v>
      </c>
      <c r="E176" t="s">
        <v>549</v>
      </c>
    </row>
    <row r="177" spans="1:5" x14ac:dyDescent="0.25">
      <c r="A177" t="s">
        <v>325</v>
      </c>
      <c r="B177" s="3" t="s">
        <v>255</v>
      </c>
      <c r="C177" s="5" t="s">
        <v>274</v>
      </c>
      <c r="D177" t="s">
        <v>547</v>
      </c>
      <c r="E177" t="s">
        <v>550</v>
      </c>
    </row>
    <row r="178" spans="1:5" x14ac:dyDescent="0.25">
      <c r="A178" t="s">
        <v>325</v>
      </c>
      <c r="B178" s="3" t="s">
        <v>255</v>
      </c>
      <c r="C178" s="5" t="s">
        <v>274</v>
      </c>
      <c r="D178" t="s">
        <v>258</v>
      </c>
      <c r="E178" t="s">
        <v>259</v>
      </c>
    </row>
    <row r="179" spans="1:5" x14ac:dyDescent="0.25">
      <c r="A179" t="s">
        <v>325</v>
      </c>
      <c r="B179" s="3" t="s">
        <v>255</v>
      </c>
      <c r="C179" s="5" t="s">
        <v>274</v>
      </c>
      <c r="D179" t="s">
        <v>260</v>
      </c>
      <c r="E179" s="2" t="s">
        <v>261</v>
      </c>
    </row>
    <row r="180" spans="1:5" x14ac:dyDescent="0.25">
      <c r="A180" t="s">
        <v>325</v>
      </c>
      <c r="B180" s="3" t="s">
        <v>255</v>
      </c>
      <c r="C180" s="5" t="s">
        <v>274</v>
      </c>
      <c r="D180" t="s">
        <v>548</v>
      </c>
      <c r="E180" t="s">
        <v>551</v>
      </c>
    </row>
    <row r="181" spans="1:5" x14ac:dyDescent="0.25">
      <c r="A181" t="s">
        <v>325</v>
      </c>
      <c r="B181" s="3" t="s">
        <v>255</v>
      </c>
      <c r="C181" s="5" t="s">
        <v>274</v>
      </c>
      <c r="D181" t="s">
        <v>553</v>
      </c>
      <c r="E181" t="s">
        <v>552</v>
      </c>
    </row>
    <row r="182" spans="1:5" x14ac:dyDescent="0.25">
      <c r="A182" t="s">
        <v>325</v>
      </c>
      <c r="B182" s="3" t="s">
        <v>184</v>
      </c>
      <c r="C182" s="5" t="s">
        <v>280</v>
      </c>
      <c r="D182" t="s">
        <v>293</v>
      </c>
      <c r="E182" s="2" t="s">
        <v>185</v>
      </c>
    </row>
    <row r="183" spans="1:5" x14ac:dyDescent="0.25">
      <c r="A183" t="s">
        <v>325</v>
      </c>
      <c r="B183" s="3" t="s">
        <v>262</v>
      </c>
      <c r="C183" s="5" t="s">
        <v>280</v>
      </c>
      <c r="D183" t="s">
        <v>302</v>
      </c>
      <c r="E183" s="2" t="s">
        <v>263</v>
      </c>
    </row>
    <row r="184" spans="1:5" x14ac:dyDescent="0.25">
      <c r="A184" t="s">
        <v>325</v>
      </c>
      <c r="B184" s="3" t="s">
        <v>555</v>
      </c>
      <c r="C184" s="5" t="s">
        <v>280</v>
      </c>
      <c r="D184" t="s">
        <v>556</v>
      </c>
      <c r="E184" s="2" t="s">
        <v>557</v>
      </c>
    </row>
    <row r="185" spans="1:5" x14ac:dyDescent="0.25">
      <c r="A185" t="s">
        <v>325</v>
      </c>
      <c r="B185" s="3" t="s">
        <v>11</v>
      </c>
      <c r="C185" s="5" t="s">
        <v>280</v>
      </c>
      <c r="D185" t="s">
        <v>283</v>
      </c>
      <c r="E185" s="2" t="s">
        <v>12</v>
      </c>
    </row>
    <row r="186" spans="1:5" x14ac:dyDescent="0.25">
      <c r="A186" t="s">
        <v>325</v>
      </c>
      <c r="B186" s="3" t="s">
        <v>104</v>
      </c>
      <c r="C186" s="5" t="s">
        <v>280</v>
      </c>
      <c r="D186" t="s">
        <v>291</v>
      </c>
      <c r="E186" s="2" t="s">
        <v>105</v>
      </c>
    </row>
    <row r="187" spans="1:5" x14ac:dyDescent="0.25">
      <c r="A187" t="s">
        <v>325</v>
      </c>
      <c r="B187" s="3" t="s">
        <v>558</v>
      </c>
      <c r="C187" s="5" t="s">
        <v>280</v>
      </c>
      <c r="D187" t="s">
        <v>559</v>
      </c>
      <c r="E187" s="2" t="s">
        <v>560</v>
      </c>
    </row>
    <row r="188" spans="1:5" x14ac:dyDescent="0.25">
      <c r="A188" t="s">
        <v>325</v>
      </c>
      <c r="B188" s="3" t="s">
        <v>15</v>
      </c>
      <c r="C188" s="5" t="s">
        <v>280</v>
      </c>
      <c r="D188" t="s">
        <v>284</v>
      </c>
      <c r="E188" s="2" t="s">
        <v>16</v>
      </c>
    </row>
    <row r="189" spans="1:5" x14ac:dyDescent="0.25">
      <c r="A189" t="s">
        <v>325</v>
      </c>
      <c r="B189" s="3" t="s">
        <v>102</v>
      </c>
      <c r="C189" s="5" t="s">
        <v>280</v>
      </c>
      <c r="D189" t="s">
        <v>290</v>
      </c>
      <c r="E189" s="2" t="s">
        <v>103</v>
      </c>
    </row>
    <row r="190" spans="1:5" x14ac:dyDescent="0.25">
      <c r="A190" t="s">
        <v>325</v>
      </c>
      <c r="B190" s="3" t="s">
        <v>92</v>
      </c>
      <c r="C190" s="5" t="s">
        <v>280</v>
      </c>
      <c r="D190" t="s">
        <v>289</v>
      </c>
      <c r="E190" s="2" t="s">
        <v>93</v>
      </c>
    </row>
    <row r="191" spans="1:5" x14ac:dyDescent="0.25">
      <c r="A191" t="s">
        <v>325</v>
      </c>
      <c r="B191" s="3" t="s">
        <v>223</v>
      </c>
      <c r="C191" s="5" t="s">
        <v>280</v>
      </c>
      <c r="D191" t="s">
        <v>300</v>
      </c>
      <c r="E191" s="2" t="s">
        <v>224</v>
      </c>
    </row>
    <row r="192" spans="1:5" x14ac:dyDescent="0.25">
      <c r="A192" t="s">
        <v>325</v>
      </c>
      <c r="B192" s="3" t="s">
        <v>13</v>
      </c>
      <c r="C192" s="5" t="s">
        <v>280</v>
      </c>
      <c r="D192" t="s">
        <v>264</v>
      </c>
      <c r="E192" s="2" t="s">
        <v>14</v>
      </c>
    </row>
    <row r="193" spans="1:5" x14ac:dyDescent="0.25">
      <c r="A193" t="s">
        <v>325</v>
      </c>
      <c r="B193" s="3" t="s">
        <v>431</v>
      </c>
      <c r="C193" s="5" t="s">
        <v>280</v>
      </c>
      <c r="D193" t="s">
        <v>445</v>
      </c>
      <c r="E193" t="s">
        <v>432</v>
      </c>
    </row>
    <row r="194" spans="1:5" x14ac:dyDescent="0.25">
      <c r="A194" t="s">
        <v>325</v>
      </c>
      <c r="B194" s="3" t="s">
        <v>388</v>
      </c>
      <c r="C194" s="5" t="s">
        <v>280</v>
      </c>
      <c r="D194" t="s">
        <v>389</v>
      </c>
      <c r="E194" s="2" t="s">
        <v>390</v>
      </c>
    </row>
    <row r="195" spans="1:5" x14ac:dyDescent="0.25">
      <c r="A195" t="s">
        <v>325</v>
      </c>
      <c r="B195" s="3" t="s">
        <v>343</v>
      </c>
      <c r="C195" s="5" t="s">
        <v>280</v>
      </c>
      <c r="D195" t="s">
        <v>347</v>
      </c>
      <c r="E195" s="2" t="s">
        <v>344</v>
      </c>
    </row>
    <row r="196" spans="1:5" x14ac:dyDescent="0.25">
      <c r="A196" t="s">
        <v>325</v>
      </c>
      <c r="B196" s="3" t="s">
        <v>239</v>
      </c>
      <c r="C196" s="5" t="s">
        <v>280</v>
      </c>
      <c r="D196" t="s">
        <v>301</v>
      </c>
      <c r="E196" s="2" t="s">
        <v>240</v>
      </c>
    </row>
    <row r="197" spans="1:5" x14ac:dyDescent="0.25">
      <c r="A197" t="s">
        <v>325</v>
      </c>
      <c r="B197" s="3" t="s">
        <v>429</v>
      </c>
      <c r="C197" s="5" t="s">
        <v>280</v>
      </c>
      <c r="D197" t="s">
        <v>563</v>
      </c>
      <c r="E197" t="s">
        <v>430</v>
      </c>
    </row>
    <row r="198" spans="1:5" x14ac:dyDescent="0.25">
      <c r="A198" t="s">
        <v>325</v>
      </c>
      <c r="B198" s="3" t="s">
        <v>217</v>
      </c>
      <c r="C198" s="5" t="s">
        <v>280</v>
      </c>
      <c r="D198" t="s">
        <v>298</v>
      </c>
      <c r="E198" s="2" t="s">
        <v>218</v>
      </c>
    </row>
    <row r="199" spans="1:5" x14ac:dyDescent="0.25">
      <c r="A199" t="s">
        <v>325</v>
      </c>
      <c r="B199" s="3" t="s">
        <v>213</v>
      </c>
      <c r="C199" s="5" t="s">
        <v>280</v>
      </c>
      <c r="D199" t="s">
        <v>297</v>
      </c>
      <c r="E199" s="2" t="s">
        <v>214</v>
      </c>
    </row>
    <row r="200" spans="1:5" x14ac:dyDescent="0.25">
      <c r="A200" t="s">
        <v>325</v>
      </c>
      <c r="B200" s="3" t="s">
        <v>9</v>
      </c>
      <c r="C200" s="5" t="s">
        <v>280</v>
      </c>
      <c r="D200" t="s">
        <v>282</v>
      </c>
      <c r="E200" s="2" t="s">
        <v>10</v>
      </c>
    </row>
    <row r="201" spans="1:5" x14ac:dyDescent="0.25">
      <c r="A201" t="s">
        <v>325</v>
      </c>
      <c r="B201" s="3" t="s">
        <v>67</v>
      </c>
      <c r="C201" s="5" t="s">
        <v>280</v>
      </c>
      <c r="D201" t="s">
        <v>286</v>
      </c>
      <c r="E201" s="2" t="s">
        <v>68</v>
      </c>
    </row>
    <row r="202" spans="1:5" x14ac:dyDescent="0.25">
      <c r="A202" t="s">
        <v>325</v>
      </c>
      <c r="B202" s="3" t="s">
        <v>345</v>
      </c>
      <c r="C202" s="5" t="s">
        <v>280</v>
      </c>
      <c r="D202" t="s">
        <v>346</v>
      </c>
      <c r="E202" s="2" t="s">
        <v>348</v>
      </c>
    </row>
    <row r="203" spans="1:5" x14ac:dyDescent="0.25">
      <c r="A203" t="s">
        <v>325</v>
      </c>
      <c r="B203" s="3" t="s">
        <v>83</v>
      </c>
      <c r="C203" s="5" t="s">
        <v>280</v>
      </c>
      <c r="D203" t="s">
        <v>288</v>
      </c>
      <c r="E203" s="2" t="s">
        <v>84</v>
      </c>
    </row>
    <row r="204" spans="1:5" x14ac:dyDescent="0.25">
      <c r="A204" t="s">
        <v>325</v>
      </c>
      <c r="B204" s="3" t="s">
        <v>90</v>
      </c>
      <c r="C204" s="5" t="s">
        <v>280</v>
      </c>
      <c r="D204" t="s">
        <v>90</v>
      </c>
      <c r="E204" s="2" t="s">
        <v>91</v>
      </c>
    </row>
    <row r="205" spans="1:5" x14ac:dyDescent="0.25">
      <c r="A205" t="s">
        <v>325</v>
      </c>
      <c r="B205" s="3" t="s">
        <v>425</v>
      </c>
      <c r="C205" s="5" t="s">
        <v>280</v>
      </c>
      <c r="D205" t="s">
        <v>444</v>
      </c>
      <c r="E205" s="2" t="s">
        <v>426</v>
      </c>
    </row>
    <row r="206" spans="1:5" x14ac:dyDescent="0.25">
      <c r="A206" t="s">
        <v>325</v>
      </c>
      <c r="B206" s="3" t="s">
        <v>209</v>
      </c>
      <c r="C206" s="5" t="s">
        <v>280</v>
      </c>
      <c r="D206" t="s">
        <v>295</v>
      </c>
      <c r="E206" s="2" t="s">
        <v>210</v>
      </c>
    </row>
    <row r="207" spans="1:5" x14ac:dyDescent="0.25">
      <c r="A207" t="s">
        <v>325</v>
      </c>
      <c r="B207" s="3" t="s">
        <v>349</v>
      </c>
      <c r="C207" s="5" t="s">
        <v>280</v>
      </c>
      <c r="D207" t="s">
        <v>350</v>
      </c>
      <c r="E207" s="2" t="s">
        <v>351</v>
      </c>
    </row>
    <row r="208" spans="1:5" x14ac:dyDescent="0.25">
      <c r="A208" t="s">
        <v>325</v>
      </c>
      <c r="B208" s="3" t="s">
        <v>343</v>
      </c>
      <c r="C208" s="5" t="s">
        <v>280</v>
      </c>
      <c r="D208" t="s">
        <v>443</v>
      </c>
      <c r="E208" t="s">
        <v>433</v>
      </c>
    </row>
    <row r="209" spans="1:5" x14ac:dyDescent="0.25">
      <c r="A209" t="s">
        <v>325</v>
      </c>
      <c r="B209" s="3" t="s">
        <v>101</v>
      </c>
      <c r="C209" s="5" t="s">
        <v>280</v>
      </c>
      <c r="D209" t="s">
        <v>101</v>
      </c>
      <c r="E209" s="2" t="s">
        <v>352</v>
      </c>
    </row>
    <row r="210" spans="1:5" x14ac:dyDescent="0.25">
      <c r="A210" t="s">
        <v>325</v>
      </c>
      <c r="B210" s="3" t="s">
        <v>441</v>
      </c>
      <c r="C210" s="5" t="s">
        <v>280</v>
      </c>
      <c r="D210" t="s">
        <v>442</v>
      </c>
      <c r="E210" t="s">
        <v>440</v>
      </c>
    </row>
    <row r="211" spans="1:5" ht="30" x14ac:dyDescent="0.25">
      <c r="A211" t="s">
        <v>325</v>
      </c>
      <c r="B211" s="3" t="s">
        <v>211</v>
      </c>
      <c r="C211" s="5" t="s">
        <v>280</v>
      </c>
      <c r="D211" t="s">
        <v>361</v>
      </c>
      <c r="E211" s="2" t="s">
        <v>362</v>
      </c>
    </row>
    <row r="212" spans="1:5" x14ac:dyDescent="0.25">
      <c r="A212" t="s">
        <v>325</v>
      </c>
      <c r="B212" s="3" t="s">
        <v>186</v>
      </c>
      <c r="C212" s="5" t="s">
        <v>280</v>
      </c>
      <c r="D212" t="s">
        <v>294</v>
      </c>
      <c r="E212" s="2" t="s">
        <v>187</v>
      </c>
    </row>
    <row r="213" spans="1:5" x14ac:dyDescent="0.25">
      <c r="A213" t="s">
        <v>325</v>
      </c>
      <c r="B213" s="3" t="s">
        <v>7</v>
      </c>
      <c r="C213" s="5" t="s">
        <v>280</v>
      </c>
      <c r="D213" t="s">
        <v>281</v>
      </c>
      <c r="E213" s="2" t="s">
        <v>8</v>
      </c>
    </row>
    <row r="214" spans="1:5" x14ac:dyDescent="0.25">
      <c r="A214" t="s">
        <v>325</v>
      </c>
      <c r="B214" s="3" t="s">
        <v>211</v>
      </c>
      <c r="C214" s="5" t="s">
        <v>280</v>
      </c>
      <c r="D214" t="s">
        <v>296</v>
      </c>
      <c r="E214" s="2" t="s">
        <v>212</v>
      </c>
    </row>
    <row r="215" spans="1:5" x14ac:dyDescent="0.25">
      <c r="A215" t="s">
        <v>325</v>
      </c>
      <c r="B215" s="3" t="s">
        <v>106</v>
      </c>
      <c r="C215" s="5" t="s">
        <v>280</v>
      </c>
      <c r="D215" t="s">
        <v>292</v>
      </c>
      <c r="E215" s="2" t="s">
        <v>107</v>
      </c>
    </row>
    <row r="216" spans="1:5" x14ac:dyDescent="0.25">
      <c r="A216" t="s">
        <v>325</v>
      </c>
      <c r="B216" s="3" t="s">
        <v>17</v>
      </c>
      <c r="C216" s="5" t="s">
        <v>280</v>
      </c>
      <c r="D216" t="s">
        <v>285</v>
      </c>
      <c r="E216" s="2" t="s">
        <v>18</v>
      </c>
    </row>
    <row r="217" spans="1:5" x14ac:dyDescent="0.25">
      <c r="A217" t="s">
        <v>325</v>
      </c>
      <c r="B217" s="3" t="s">
        <v>219</v>
      </c>
      <c r="C217" s="5" t="s">
        <v>280</v>
      </c>
      <c r="D217" t="s">
        <v>299</v>
      </c>
      <c r="E217" s="2" t="s">
        <v>220</v>
      </c>
    </row>
    <row r="218" spans="1:5" x14ac:dyDescent="0.25">
      <c r="A218" t="s">
        <v>325</v>
      </c>
      <c r="B218" s="3" t="s">
        <v>364</v>
      </c>
      <c r="C218" s="5" t="s">
        <v>280</v>
      </c>
      <c r="D218" t="s">
        <v>364</v>
      </c>
      <c r="E218" s="2" t="s">
        <v>365</v>
      </c>
    </row>
    <row r="219" spans="1:5" x14ac:dyDescent="0.25">
      <c r="A219" t="s">
        <v>325</v>
      </c>
      <c r="B219" s="3" t="s">
        <v>69</v>
      </c>
      <c r="C219" s="5" t="s">
        <v>280</v>
      </c>
      <c r="D219" t="s">
        <v>287</v>
      </c>
      <c r="E219" s="2" t="s">
        <v>70</v>
      </c>
    </row>
    <row r="220" spans="1:5" x14ac:dyDescent="0.25">
      <c r="A220" t="s">
        <v>325</v>
      </c>
      <c r="B220" s="3" t="s">
        <v>544</v>
      </c>
      <c r="C220" s="5" t="s">
        <v>280</v>
      </c>
      <c r="D220" t="s">
        <v>564</v>
      </c>
      <c r="E220" t="s">
        <v>545</v>
      </c>
    </row>
    <row r="221" spans="1:5" x14ac:dyDescent="0.25">
      <c r="B221" s="3"/>
      <c r="C221" s="5"/>
      <c r="E221" s="2"/>
    </row>
  </sheetData>
  <sheetProtection algorithmName="SHA-512" hashValue="CPKae3mOWP+Idyd/jrPUUIeLckoW0hZBmyq62ZeP4n5yLkMDYQdAlzD9jUoHrY4xOtG0Ryo1b1hG5573TcalIQ==" saltValue="N7N7c4S2s9rjuQaH05btzA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A51C-3F19-4301-A8BD-CACB265C0BEE}">
  <dimension ref="A1:N41"/>
  <sheetViews>
    <sheetView zoomScale="98" zoomScaleNormal="98" workbookViewId="0">
      <selection activeCell="L14" sqref="L14"/>
    </sheetView>
  </sheetViews>
  <sheetFormatPr defaultRowHeight="15" x14ac:dyDescent="0.25"/>
  <cols>
    <col min="1" max="2" width="8.42578125" customWidth="1"/>
    <col min="3" max="3" width="20.85546875" customWidth="1"/>
    <col min="4" max="4" width="12.28515625" customWidth="1"/>
    <col min="5" max="5" width="8.42578125" customWidth="1"/>
    <col min="6" max="6" width="20.85546875" customWidth="1"/>
    <col min="7" max="7" width="12.28515625" customWidth="1"/>
    <col min="8" max="8" width="10.28515625" customWidth="1"/>
    <col min="9" max="9" width="8.7109375" customWidth="1"/>
  </cols>
  <sheetData>
    <row r="1" spans="1:14" ht="24.6" customHeight="1" x14ac:dyDescent="0.4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14" ht="29.1" customHeight="1" x14ac:dyDescent="0.35">
      <c r="A2" s="107" t="s">
        <v>5</v>
      </c>
      <c r="B2" s="107"/>
      <c r="C2" s="107"/>
      <c r="D2" s="107"/>
      <c r="E2" s="107"/>
      <c r="F2" s="107"/>
      <c r="G2" s="107"/>
      <c r="H2" s="107"/>
      <c r="J2" s="17" t="s">
        <v>336</v>
      </c>
      <c r="K2" s="16"/>
      <c r="L2" s="16"/>
      <c r="M2" s="16"/>
      <c r="N2" s="16"/>
    </row>
    <row r="3" spans="1:14" ht="75.599999999999994" customHeight="1" x14ac:dyDescent="0.25">
      <c r="A3" s="108" t="s">
        <v>331</v>
      </c>
      <c r="B3" s="109"/>
      <c r="C3" s="109"/>
      <c r="D3" s="109"/>
      <c r="E3" s="109"/>
      <c r="F3" s="109"/>
      <c r="G3" s="109"/>
      <c r="H3" s="109"/>
      <c r="J3" s="90" t="s">
        <v>337</v>
      </c>
      <c r="K3" s="90"/>
      <c r="L3" s="90"/>
      <c r="M3" s="90"/>
      <c r="N3" s="90"/>
    </row>
    <row r="4" spans="1:14" s="6" customFormat="1" ht="22.5" x14ac:dyDescent="0.3">
      <c r="A4" s="110" t="s">
        <v>332</v>
      </c>
      <c r="B4" s="110"/>
      <c r="C4" s="110"/>
      <c r="D4" s="110"/>
      <c r="E4" s="110"/>
      <c r="F4" s="110"/>
      <c r="G4" s="110"/>
      <c r="H4" s="110"/>
      <c r="J4" s="90"/>
      <c r="K4" s="90"/>
      <c r="L4" s="90"/>
      <c r="M4" s="90"/>
      <c r="N4" s="90"/>
    </row>
    <row r="5" spans="1:14" s="6" customFormat="1" ht="18.600000000000001" customHeight="1" x14ac:dyDescent="0.25">
      <c r="A5" s="111" t="s">
        <v>318</v>
      </c>
      <c r="B5" s="111"/>
      <c r="C5" s="21" t="s">
        <v>328</v>
      </c>
      <c r="D5" s="22"/>
      <c r="E5" s="23"/>
      <c r="F5" s="24" t="s">
        <v>319</v>
      </c>
      <c r="G5" s="25" t="s">
        <v>329</v>
      </c>
      <c r="H5" s="26"/>
    </row>
    <row r="6" spans="1:14" s="6" customFormat="1" ht="18.600000000000001" customHeight="1" x14ac:dyDescent="0.25">
      <c r="A6" s="111" t="s">
        <v>317</v>
      </c>
      <c r="B6" s="111"/>
      <c r="C6" s="112" t="s">
        <v>333</v>
      </c>
      <c r="D6" s="112"/>
      <c r="E6" s="23"/>
      <c r="F6" s="24" t="s">
        <v>322</v>
      </c>
      <c r="G6" s="27">
        <v>12345</v>
      </c>
      <c r="H6" s="28"/>
    </row>
    <row r="7" spans="1:14" s="6" customFormat="1" ht="18.600000000000001" customHeight="1" x14ac:dyDescent="0.25">
      <c r="A7" s="111" t="s">
        <v>320</v>
      </c>
      <c r="B7" s="111"/>
      <c r="C7" s="113" t="s">
        <v>334</v>
      </c>
      <c r="D7" s="112"/>
      <c r="E7" s="23"/>
      <c r="F7" s="24" t="s">
        <v>321</v>
      </c>
      <c r="G7" s="28" t="s">
        <v>335</v>
      </c>
      <c r="H7" s="28"/>
    </row>
    <row r="8" spans="1:14" s="6" customFormat="1" ht="18.600000000000001" customHeight="1" x14ac:dyDescent="0.25">
      <c r="A8" s="111" t="s">
        <v>4</v>
      </c>
      <c r="B8" s="111"/>
      <c r="C8" s="112" t="s">
        <v>338</v>
      </c>
      <c r="D8" s="112"/>
      <c r="E8" s="112"/>
      <c r="F8" s="112"/>
      <c r="G8" s="112"/>
      <c r="H8" s="112"/>
    </row>
    <row r="9" spans="1:14" ht="27.95" customHeight="1" x14ac:dyDescent="0.3">
      <c r="A9" s="114" t="s">
        <v>3</v>
      </c>
      <c r="B9" s="114"/>
      <c r="C9" s="114"/>
      <c r="D9" s="114"/>
      <c r="E9" s="114"/>
      <c r="F9" s="114"/>
      <c r="G9" s="114"/>
      <c r="H9" s="114"/>
    </row>
    <row r="10" spans="1:14" s="12" customFormat="1" ht="30.6" customHeight="1" x14ac:dyDescent="0.25">
      <c r="A10" s="103" t="s">
        <v>324</v>
      </c>
      <c r="B10" s="103"/>
      <c r="C10" s="103"/>
      <c r="D10" s="103"/>
      <c r="E10" s="103"/>
      <c r="F10" s="103"/>
      <c r="G10" s="103"/>
      <c r="H10" s="103"/>
    </row>
    <row r="11" spans="1:14" s="12" customFormat="1" ht="14.45" customHeight="1" x14ac:dyDescent="0.25">
      <c r="A11" s="103" t="s">
        <v>326</v>
      </c>
      <c r="B11" s="103"/>
      <c r="C11" s="103"/>
      <c r="D11" s="103"/>
      <c r="E11" s="103"/>
      <c r="F11" s="103"/>
      <c r="G11" s="103"/>
      <c r="H11" s="103"/>
    </row>
    <row r="12" spans="1:14" s="8" customFormat="1" ht="16.5" thickBot="1" x14ac:dyDescent="0.3">
      <c r="A12" s="7" t="s">
        <v>2</v>
      </c>
      <c r="B12" s="104" t="s">
        <v>306</v>
      </c>
      <c r="C12" s="104"/>
      <c r="D12" s="104"/>
      <c r="E12" s="105" t="s">
        <v>316</v>
      </c>
      <c r="F12" s="105"/>
      <c r="G12" s="105"/>
      <c r="H12" s="10" t="s">
        <v>1</v>
      </c>
    </row>
    <row r="13" spans="1:14" ht="17.45" customHeight="1" x14ac:dyDescent="0.25">
      <c r="A13" s="91">
        <v>45906</v>
      </c>
      <c r="B13" s="13" t="s">
        <v>323</v>
      </c>
      <c r="C13" s="94" t="s">
        <v>307</v>
      </c>
      <c r="D13" s="94"/>
      <c r="E13" s="13" t="s">
        <v>330</v>
      </c>
      <c r="F13" s="94" t="s">
        <v>325</v>
      </c>
      <c r="G13" s="95"/>
      <c r="H13" s="96">
        <v>16</v>
      </c>
    </row>
    <row r="14" spans="1:14" ht="17.45" customHeight="1" x14ac:dyDescent="0.25">
      <c r="A14" s="92"/>
      <c r="B14" s="9" t="s">
        <v>303</v>
      </c>
      <c r="C14" s="99"/>
      <c r="D14" s="99"/>
      <c r="E14" s="9" t="s">
        <v>303</v>
      </c>
      <c r="F14" s="99" t="s">
        <v>267</v>
      </c>
      <c r="G14" s="100"/>
      <c r="H14" s="97"/>
    </row>
    <row r="15" spans="1:14" ht="17.45" customHeight="1" x14ac:dyDescent="0.25">
      <c r="A15" s="92"/>
      <c r="B15" s="9" t="s">
        <v>304</v>
      </c>
      <c r="C15" s="101"/>
      <c r="D15" s="101"/>
      <c r="E15" s="9" t="s">
        <v>304</v>
      </c>
      <c r="F15" s="99" t="s">
        <v>22</v>
      </c>
      <c r="G15" s="100"/>
      <c r="H15" s="97"/>
    </row>
    <row r="16" spans="1:14" ht="17.45" customHeight="1" thickBot="1" x14ac:dyDescent="0.3">
      <c r="A16" s="93"/>
      <c r="B16" s="14" t="s">
        <v>305</v>
      </c>
      <c r="C16" s="102" t="str">
        <f>IF(C13="Home",C8,IF(C13="Sacramento State","6000 J Street, Sacramento, CA 95819",(IFERROR(VLOOKUP(C15,'School List'!D1:E221,2,FALSE),""))))</f>
        <v>1630 18th St. Sacramento, CA 95814</v>
      </c>
      <c r="D16" s="102"/>
      <c r="E16" s="14" t="s">
        <v>305</v>
      </c>
      <c r="F16" s="102" t="str">
        <f>IF(F13="Home",C8,IF(F13="Sacramento State","6000 J Street, Sacramento, CA 95819",(IFERROR(VLOOKUP(F15,'School List'!D1:E221,2,FALSE),""))))</f>
        <v>1229 Drexel Dr, Davis, CA 95616</v>
      </c>
      <c r="G16" s="102"/>
      <c r="H16" s="98"/>
    </row>
    <row r="17" spans="1:8" ht="17.45" customHeight="1" x14ac:dyDescent="0.25">
      <c r="A17" s="91">
        <v>45906</v>
      </c>
      <c r="B17" s="13" t="s">
        <v>323</v>
      </c>
      <c r="C17" s="94" t="s">
        <v>325</v>
      </c>
      <c r="D17" s="94"/>
      <c r="E17" s="13" t="s">
        <v>330</v>
      </c>
      <c r="F17" s="94" t="s">
        <v>325</v>
      </c>
      <c r="G17" s="95"/>
      <c r="H17" s="96">
        <v>28</v>
      </c>
    </row>
    <row r="18" spans="1:8" ht="17.45" customHeight="1" x14ac:dyDescent="0.25">
      <c r="A18" s="92"/>
      <c r="B18" s="9" t="s">
        <v>303</v>
      </c>
      <c r="C18" s="99" t="s">
        <v>267</v>
      </c>
      <c r="D18" s="99"/>
      <c r="E18" s="9" t="s">
        <v>303</v>
      </c>
      <c r="F18" s="99" t="s">
        <v>280</v>
      </c>
      <c r="G18" s="100"/>
      <c r="H18" s="97"/>
    </row>
    <row r="19" spans="1:8" ht="17.45" customHeight="1" x14ac:dyDescent="0.25">
      <c r="A19" s="92"/>
      <c r="B19" s="9" t="s">
        <v>304</v>
      </c>
      <c r="C19" s="101" t="s">
        <v>22</v>
      </c>
      <c r="D19" s="101"/>
      <c r="E19" s="9" t="s">
        <v>304</v>
      </c>
      <c r="F19" s="99" t="s">
        <v>284</v>
      </c>
      <c r="G19" s="100"/>
      <c r="H19" s="97"/>
    </row>
    <row r="20" spans="1:8" ht="17.45" customHeight="1" thickBot="1" x14ac:dyDescent="0.3">
      <c r="A20" s="93"/>
      <c r="B20" s="14" t="s">
        <v>305</v>
      </c>
      <c r="C20" s="102" t="str">
        <f>IF(C17="Home",C8,IF(C17="Sacramento State","6000 J Street, Sacramento, CA 95819",(IFERROR(VLOOKUP(C19,'School List'!D1:E221,2,FALSE),""))))</f>
        <v>1229 Drexel Dr, Davis, CA 95616</v>
      </c>
      <c r="D20" s="102"/>
      <c r="E20" s="14" t="s">
        <v>305</v>
      </c>
      <c r="F20" s="102" t="str">
        <f>IF(F17="Home",C8,IF(F17="Sacramento State","6000 J Street, Sacramento, CA 95819",(IFERROR(VLOOKUP(F19,'School List'!D1:E221,2,FALSE),""))))</f>
        <v>8725 Watt Ave. #0, Sacramento, CA 95843</v>
      </c>
      <c r="G20" s="102"/>
      <c r="H20" s="98"/>
    </row>
    <row r="21" spans="1:8" ht="17.45" customHeight="1" x14ac:dyDescent="0.25">
      <c r="A21" s="91">
        <v>45906</v>
      </c>
      <c r="B21" s="13" t="s">
        <v>323</v>
      </c>
      <c r="C21" s="94" t="s">
        <v>325</v>
      </c>
      <c r="D21" s="94"/>
      <c r="E21" s="13" t="s">
        <v>330</v>
      </c>
      <c r="F21" s="94" t="s">
        <v>307</v>
      </c>
      <c r="G21" s="95"/>
      <c r="H21" s="96">
        <v>15</v>
      </c>
    </row>
    <row r="22" spans="1:8" ht="17.45" customHeight="1" x14ac:dyDescent="0.25">
      <c r="A22" s="92"/>
      <c r="B22" s="9" t="s">
        <v>303</v>
      </c>
      <c r="C22" s="99" t="s">
        <v>280</v>
      </c>
      <c r="D22" s="99"/>
      <c r="E22" s="9" t="s">
        <v>303</v>
      </c>
      <c r="F22" s="99"/>
      <c r="G22" s="100"/>
      <c r="H22" s="97"/>
    </row>
    <row r="23" spans="1:8" ht="17.45" customHeight="1" x14ac:dyDescent="0.25">
      <c r="A23" s="92"/>
      <c r="B23" s="9" t="s">
        <v>304</v>
      </c>
      <c r="C23" s="101" t="s">
        <v>284</v>
      </c>
      <c r="D23" s="101"/>
      <c r="E23" s="9" t="s">
        <v>304</v>
      </c>
      <c r="F23" s="99"/>
      <c r="G23" s="100"/>
      <c r="H23" s="97"/>
    </row>
    <row r="24" spans="1:8" ht="17.45" customHeight="1" thickBot="1" x14ac:dyDescent="0.3">
      <c r="A24" s="93"/>
      <c r="B24" s="14" t="s">
        <v>305</v>
      </c>
      <c r="C24" s="102" t="str">
        <f>IF(C21="Home",C8,IF(C21="Sacramento State","6000 J Street, Sacramento, CA 95819",(IFERROR(VLOOKUP(C23,'School List'!D1:E221,2,FALSE),""))))</f>
        <v>8725 Watt Ave. #0, Sacramento, CA 95843</v>
      </c>
      <c r="D24" s="102"/>
      <c r="E24" s="14" t="s">
        <v>305</v>
      </c>
      <c r="F24" s="102" t="str">
        <f>IF(F21="Home",C8,IF(F21="Sacramento State","6000 J Street, Sacramento, CA 95819",(IFERROR(VLOOKUP(F23,'School List'!D1:E221,2,FALSE),""))))</f>
        <v>1630 18th St. Sacramento, CA 95814</v>
      </c>
      <c r="G24" s="102"/>
      <c r="H24" s="98"/>
    </row>
    <row r="25" spans="1:8" ht="17.45" customHeight="1" x14ac:dyDescent="0.25">
      <c r="A25" s="91">
        <v>45908</v>
      </c>
      <c r="B25" s="13" t="s">
        <v>323</v>
      </c>
      <c r="C25" s="94" t="s">
        <v>341</v>
      </c>
      <c r="D25" s="94"/>
      <c r="E25" s="13" t="s">
        <v>330</v>
      </c>
      <c r="F25" s="94" t="s">
        <v>325</v>
      </c>
      <c r="G25" s="95"/>
      <c r="H25" s="96">
        <v>8.3000000000000007</v>
      </c>
    </row>
    <row r="26" spans="1:8" ht="17.45" customHeight="1" x14ac:dyDescent="0.25">
      <c r="A26" s="92"/>
      <c r="B26" s="9" t="s">
        <v>303</v>
      </c>
      <c r="C26" s="99" t="s">
        <v>276</v>
      </c>
      <c r="D26" s="99"/>
      <c r="E26" s="9" t="s">
        <v>303</v>
      </c>
      <c r="F26" s="99" t="s">
        <v>266</v>
      </c>
      <c r="G26" s="100"/>
      <c r="H26" s="97"/>
    </row>
    <row r="27" spans="1:8" ht="17.45" customHeight="1" x14ac:dyDescent="0.25">
      <c r="A27" s="92"/>
      <c r="B27" s="9" t="s">
        <v>304</v>
      </c>
      <c r="C27" s="101" t="s">
        <v>27</v>
      </c>
      <c r="D27" s="101"/>
      <c r="E27" s="9" t="s">
        <v>304</v>
      </c>
      <c r="F27" s="99" t="s">
        <v>30</v>
      </c>
      <c r="G27" s="100"/>
      <c r="H27" s="97"/>
    </row>
    <row r="28" spans="1:8" ht="17.45" customHeight="1" thickBot="1" x14ac:dyDescent="0.3">
      <c r="A28" s="93"/>
      <c r="B28" s="14" t="s">
        <v>305</v>
      </c>
      <c r="C28" s="102" t="str">
        <f>IF(C25="Home",C8,IF(C25="Sacramento State","6000 J Street, Sacramento, CA 95819",(IFERROR(VLOOKUP(C27,'School List'!D1:E221,2,FALSE),""))))</f>
        <v>6000 J Street, Sacramento, CA 95819</v>
      </c>
      <c r="D28" s="102"/>
      <c r="E28" s="14" t="s">
        <v>305</v>
      </c>
      <c r="F28" s="102" t="str">
        <f>IF(F25="Home",C8,IF(F25="Sacramento State","6000 J Street, Sacramento, CA 95819",(IFERROR(VLOOKUP(F27,'School List'!D1:E221,2,FALSE),""))))</f>
        <v>8691 Power Inn Rd, Elk Grove, CA 95624,</v>
      </c>
      <c r="G28" s="102"/>
      <c r="H28" s="98"/>
    </row>
    <row r="29" spans="1:8" ht="17.45" customHeight="1" x14ac:dyDescent="0.25">
      <c r="A29" s="91">
        <v>45908</v>
      </c>
      <c r="B29" s="13" t="s">
        <v>323</v>
      </c>
      <c r="C29" s="94" t="s">
        <v>325</v>
      </c>
      <c r="D29" s="94"/>
      <c r="E29" s="13" t="s">
        <v>330</v>
      </c>
      <c r="F29" s="94" t="s">
        <v>341</v>
      </c>
      <c r="G29" s="95"/>
      <c r="H29" s="96">
        <v>8.4</v>
      </c>
    </row>
    <row r="30" spans="1:8" ht="17.45" customHeight="1" x14ac:dyDescent="0.25">
      <c r="A30" s="92"/>
      <c r="B30" s="9" t="s">
        <v>303</v>
      </c>
      <c r="C30" s="99" t="s">
        <v>266</v>
      </c>
      <c r="D30" s="99"/>
      <c r="E30" s="9" t="s">
        <v>303</v>
      </c>
      <c r="F30" s="99"/>
      <c r="G30" s="100"/>
      <c r="H30" s="97"/>
    </row>
    <row r="31" spans="1:8" ht="17.45" customHeight="1" x14ac:dyDescent="0.25">
      <c r="A31" s="92"/>
      <c r="B31" s="9" t="s">
        <v>304</v>
      </c>
      <c r="C31" s="101" t="s">
        <v>30</v>
      </c>
      <c r="D31" s="101"/>
      <c r="E31" s="9" t="s">
        <v>304</v>
      </c>
      <c r="F31" s="99"/>
      <c r="G31" s="100"/>
      <c r="H31" s="97"/>
    </row>
    <row r="32" spans="1:8" ht="17.45" customHeight="1" thickBot="1" x14ac:dyDescent="0.3">
      <c r="A32" s="93"/>
      <c r="B32" s="14" t="s">
        <v>305</v>
      </c>
      <c r="C32" s="102" t="str">
        <f>IF(C29="Home",C8,IF(C29="Sacramento State","6000 J Street, Sacramento, CA 95819",(IFERROR(VLOOKUP(C31,'School List'!D1:E221,2,FALSE),""))))</f>
        <v>8691 Power Inn Rd, Elk Grove, CA 95624,</v>
      </c>
      <c r="D32" s="102"/>
      <c r="E32" s="14" t="s">
        <v>305</v>
      </c>
      <c r="F32" s="102" t="str">
        <f>IF(F29="Home",C8,IF(F29="Sacramento State","6000 J Street, Sacramento, CA 95819",(IFERROR(VLOOKUP(F31,'School List'!D1:E221,2,FALSE),""))))</f>
        <v>6000 J Street, Sacramento, CA 95819</v>
      </c>
      <c r="G32" s="102"/>
      <c r="H32" s="98"/>
    </row>
    <row r="33" spans="1:8" ht="17.45" customHeight="1" x14ac:dyDescent="0.25">
      <c r="A33" s="91"/>
      <c r="B33" s="13" t="s">
        <v>323</v>
      </c>
      <c r="C33" s="94"/>
      <c r="D33" s="94"/>
      <c r="E33" s="13" t="s">
        <v>330</v>
      </c>
      <c r="F33" s="94"/>
      <c r="G33" s="95"/>
      <c r="H33" s="96"/>
    </row>
    <row r="34" spans="1:8" ht="17.45" customHeight="1" x14ac:dyDescent="0.25">
      <c r="A34" s="92"/>
      <c r="B34" s="9" t="s">
        <v>303</v>
      </c>
      <c r="C34" s="99"/>
      <c r="D34" s="99"/>
      <c r="E34" s="9" t="s">
        <v>303</v>
      </c>
      <c r="F34" s="99"/>
      <c r="G34" s="100"/>
      <c r="H34" s="97"/>
    </row>
    <row r="35" spans="1:8" ht="17.45" customHeight="1" x14ac:dyDescent="0.25">
      <c r="A35" s="92"/>
      <c r="B35" s="9" t="s">
        <v>304</v>
      </c>
      <c r="C35" s="101"/>
      <c r="D35" s="101"/>
      <c r="E35" s="9" t="s">
        <v>304</v>
      </c>
      <c r="F35" s="99"/>
      <c r="G35" s="100"/>
      <c r="H35" s="97"/>
    </row>
    <row r="36" spans="1:8" ht="17.45" customHeight="1" thickBot="1" x14ac:dyDescent="0.3">
      <c r="A36" s="93"/>
      <c r="B36" s="14" t="s">
        <v>305</v>
      </c>
      <c r="C36" s="102" t="str">
        <f>IF(C33="Home",C8,IF(C33="Sacramento State","6000 J Street, Sacramento, CA 95819",(IFERROR(VLOOKUP(C35,'School List'!D1:E221,2,FALSE),""))))</f>
        <v/>
      </c>
      <c r="D36" s="102"/>
      <c r="E36" s="14" t="s">
        <v>305</v>
      </c>
      <c r="F36" s="102" t="str">
        <f>IF(F33="Home",C8,IF(F33="Sacramento State","6000 J Street, Sacramento, CA 95819",(IFERROR(VLOOKUP(F35,'School List'!D1:E221,2,FALSE),""))))</f>
        <v/>
      </c>
      <c r="G36" s="102"/>
      <c r="H36" s="98"/>
    </row>
    <row r="37" spans="1:8" ht="17.45" customHeight="1" x14ac:dyDescent="0.25">
      <c r="A37" s="91"/>
      <c r="B37" s="13" t="s">
        <v>323</v>
      </c>
      <c r="C37" s="94"/>
      <c r="D37" s="94"/>
      <c r="E37" s="13" t="s">
        <v>330</v>
      </c>
      <c r="F37" s="94"/>
      <c r="G37" s="95"/>
      <c r="H37" s="96"/>
    </row>
    <row r="38" spans="1:8" ht="17.45" customHeight="1" x14ac:dyDescent="0.25">
      <c r="A38" s="92"/>
      <c r="B38" s="9" t="s">
        <v>303</v>
      </c>
      <c r="C38" s="99"/>
      <c r="D38" s="99"/>
      <c r="E38" s="9" t="s">
        <v>303</v>
      </c>
      <c r="F38" s="99"/>
      <c r="G38" s="100"/>
      <c r="H38" s="97"/>
    </row>
    <row r="39" spans="1:8" ht="17.45" customHeight="1" x14ac:dyDescent="0.25">
      <c r="A39" s="92"/>
      <c r="B39" s="9" t="s">
        <v>304</v>
      </c>
      <c r="C39" s="101"/>
      <c r="D39" s="101"/>
      <c r="E39" s="9" t="s">
        <v>304</v>
      </c>
      <c r="F39" s="99"/>
      <c r="G39" s="100"/>
      <c r="H39" s="97"/>
    </row>
    <row r="40" spans="1:8" ht="17.45" customHeight="1" thickBot="1" x14ac:dyDescent="0.3">
      <c r="A40" s="93"/>
      <c r="B40" s="14" t="s">
        <v>305</v>
      </c>
      <c r="C40" s="102" t="str">
        <f>IF(C37="Home",C8,IF(C37="Sacramento State","6000 J Street, Sacramento, CA 95819",(IFERROR(VLOOKUP(C39,'School List'!D1:E221,2,FALSE),""))))</f>
        <v/>
      </c>
      <c r="D40" s="102"/>
      <c r="E40" s="14" t="s">
        <v>305</v>
      </c>
      <c r="F40" s="102" t="str">
        <f>IF(F37="Home",C8,IF(F37="Sacramento State","6000 J Street, Sacramento, CA 95819",(IFERROR(VLOOKUP(F39,'School List'!D1:E221,2,FALSE),""))))</f>
        <v/>
      </c>
      <c r="G40" s="102"/>
      <c r="H40" s="98"/>
    </row>
    <row r="41" spans="1:8" ht="21.75" thickBot="1" x14ac:dyDescent="0.4">
      <c r="A41" s="18" t="s">
        <v>327</v>
      </c>
      <c r="B41" s="19"/>
      <c r="C41" s="19"/>
      <c r="D41" s="19"/>
      <c r="E41" s="19"/>
      <c r="F41" s="19"/>
      <c r="G41" s="19"/>
      <c r="H41" s="20">
        <f>SUM(H13:H40)</f>
        <v>75.7</v>
      </c>
    </row>
  </sheetData>
  <sheetProtection algorithmName="SHA-512" hashValue="/2w89luvC6i0+aNW6ebpD3hzNEDT8SkIf1yv+CjHp5QIEqrrfUulAtHwvgiiw9gyxzCI365+2vIq1vMqCmzK6Q==" saltValue="HqLcBOX661nJfs/83WlAcg==" spinCount="100000" sheet="1" objects="1" scenarios="1"/>
  <mergeCells count="87">
    <mergeCell ref="A10:H10"/>
    <mergeCell ref="A1:H1"/>
    <mergeCell ref="A2:H2"/>
    <mergeCell ref="A3:H3"/>
    <mergeCell ref="A4:H4"/>
    <mergeCell ref="A5:B5"/>
    <mergeCell ref="A6:B6"/>
    <mergeCell ref="C6:D6"/>
    <mergeCell ref="A7:B7"/>
    <mergeCell ref="C7:D7"/>
    <mergeCell ref="A8:B8"/>
    <mergeCell ref="C8:H8"/>
    <mergeCell ref="A9:H9"/>
    <mergeCell ref="A11:H11"/>
    <mergeCell ref="B12:D12"/>
    <mergeCell ref="E12:G12"/>
    <mergeCell ref="A13:A16"/>
    <mergeCell ref="C13:D13"/>
    <mergeCell ref="F13:G13"/>
    <mergeCell ref="H13:H16"/>
    <mergeCell ref="C14:D14"/>
    <mergeCell ref="F14:G14"/>
    <mergeCell ref="C15:D15"/>
    <mergeCell ref="F15:G15"/>
    <mergeCell ref="C16:D16"/>
    <mergeCell ref="F16:G16"/>
    <mergeCell ref="A17:A20"/>
    <mergeCell ref="C17:D17"/>
    <mergeCell ref="F17:G17"/>
    <mergeCell ref="H17:H20"/>
    <mergeCell ref="C18:D18"/>
    <mergeCell ref="F18:G18"/>
    <mergeCell ref="C19:D19"/>
    <mergeCell ref="F19:G19"/>
    <mergeCell ref="C20:D20"/>
    <mergeCell ref="F20:G20"/>
    <mergeCell ref="A21:A24"/>
    <mergeCell ref="C21:D21"/>
    <mergeCell ref="F21:G21"/>
    <mergeCell ref="H21:H24"/>
    <mergeCell ref="C22:D22"/>
    <mergeCell ref="F22:G22"/>
    <mergeCell ref="C23:D23"/>
    <mergeCell ref="F23:G23"/>
    <mergeCell ref="C24:D24"/>
    <mergeCell ref="F24:G24"/>
    <mergeCell ref="A25:A28"/>
    <mergeCell ref="C25:D25"/>
    <mergeCell ref="F25:G25"/>
    <mergeCell ref="H25:H28"/>
    <mergeCell ref="C26:D26"/>
    <mergeCell ref="F26:G26"/>
    <mergeCell ref="C27:D27"/>
    <mergeCell ref="F27:G27"/>
    <mergeCell ref="C28:D28"/>
    <mergeCell ref="F28:G28"/>
    <mergeCell ref="A29:A32"/>
    <mergeCell ref="C29:D29"/>
    <mergeCell ref="F29:G29"/>
    <mergeCell ref="H29:H32"/>
    <mergeCell ref="C30:D30"/>
    <mergeCell ref="F30:G30"/>
    <mergeCell ref="C31:D31"/>
    <mergeCell ref="F31:G31"/>
    <mergeCell ref="C32:D32"/>
    <mergeCell ref="F32:G32"/>
    <mergeCell ref="F34:G34"/>
    <mergeCell ref="C35:D35"/>
    <mergeCell ref="F35:G35"/>
    <mergeCell ref="C36:D36"/>
    <mergeCell ref="F36:G36"/>
    <mergeCell ref="J3:N4"/>
    <mergeCell ref="A37:A40"/>
    <mergeCell ref="C37:D37"/>
    <mergeCell ref="F37:G37"/>
    <mergeCell ref="H37:H40"/>
    <mergeCell ref="C38:D38"/>
    <mergeCell ref="F38:G38"/>
    <mergeCell ref="C39:D39"/>
    <mergeCell ref="F39:G39"/>
    <mergeCell ref="C40:D40"/>
    <mergeCell ref="F40:G40"/>
    <mergeCell ref="A33:A36"/>
    <mergeCell ref="C33:D33"/>
    <mergeCell ref="F33:G33"/>
    <mergeCell ref="H33:H36"/>
    <mergeCell ref="C34:D34"/>
  </mergeCells>
  <conditionalFormatting sqref="C14:D14">
    <cfRule type="expression" dxfId="27" priority="28">
      <formula>AND(C13&lt;&gt;"School Site", C13&lt;&gt;"")</formula>
    </cfRule>
  </conditionalFormatting>
  <conditionalFormatting sqref="C15:D15">
    <cfRule type="expression" dxfId="26" priority="27">
      <formula>AND(C13&lt;&gt;"School Site", C13&lt;&gt;"")</formula>
    </cfRule>
  </conditionalFormatting>
  <conditionalFormatting sqref="C39:D39">
    <cfRule type="expression" dxfId="25" priority="15">
      <formula>AND(C37&lt;&gt;"School Site", C37&lt;&gt;"")</formula>
    </cfRule>
  </conditionalFormatting>
  <conditionalFormatting sqref="C18:D18">
    <cfRule type="expression" dxfId="24" priority="26">
      <formula>AND(C17&lt;&gt;"School Site", C17&lt;&gt;"")</formula>
    </cfRule>
  </conditionalFormatting>
  <conditionalFormatting sqref="C19:D19">
    <cfRule type="expression" dxfId="23" priority="25">
      <formula>AND(C17&lt;&gt;"School Site", C17&lt;&gt;"")</formula>
    </cfRule>
  </conditionalFormatting>
  <conditionalFormatting sqref="C22:D22">
    <cfRule type="expression" dxfId="22" priority="24">
      <formula>AND(C21&lt;&gt;"School Site", C21&lt;&gt;"")</formula>
    </cfRule>
  </conditionalFormatting>
  <conditionalFormatting sqref="C23:D23">
    <cfRule type="expression" dxfId="21" priority="23">
      <formula>AND(C21&lt;&gt;"School Site", C21&lt;&gt;"")</formula>
    </cfRule>
  </conditionalFormatting>
  <conditionalFormatting sqref="C26:D26">
    <cfRule type="expression" dxfId="20" priority="22">
      <formula>AND(C25&lt;&gt;"School Site", C25&lt;&gt;"")</formula>
    </cfRule>
  </conditionalFormatting>
  <conditionalFormatting sqref="C27:D27">
    <cfRule type="expression" dxfId="19" priority="21">
      <formula>AND(C25&lt;&gt;"School Site", C25&lt;&gt;"")</formula>
    </cfRule>
  </conditionalFormatting>
  <conditionalFormatting sqref="C30:D30">
    <cfRule type="expression" dxfId="18" priority="20">
      <formula>AND(C29&lt;&gt;"School Site", C29&lt;&gt;"")</formula>
    </cfRule>
  </conditionalFormatting>
  <conditionalFormatting sqref="C31:D31">
    <cfRule type="expression" dxfId="17" priority="19">
      <formula>AND(C29&lt;&gt;"School Site", C29&lt;&gt;"")</formula>
    </cfRule>
  </conditionalFormatting>
  <conditionalFormatting sqref="C34:D34">
    <cfRule type="expression" dxfId="16" priority="18">
      <formula>AND(C33&lt;&gt;"School Site", C33&lt;&gt;"")</formula>
    </cfRule>
  </conditionalFormatting>
  <conditionalFormatting sqref="C35:D35">
    <cfRule type="expression" dxfId="15" priority="17">
      <formula>AND(C33&lt;&gt;"School Site", C33&lt;&gt;"")</formula>
    </cfRule>
  </conditionalFormatting>
  <conditionalFormatting sqref="C38:D38">
    <cfRule type="expression" dxfId="14" priority="16">
      <formula>AND(C37&lt;&gt;"School Site", C37&lt;&gt;"")</formula>
    </cfRule>
  </conditionalFormatting>
  <conditionalFormatting sqref="F18:G18">
    <cfRule type="expression" dxfId="13" priority="14">
      <formula>AND(F17&lt;&gt;"School Site", F17&lt;&gt;"")</formula>
    </cfRule>
  </conditionalFormatting>
  <conditionalFormatting sqref="F19:G19">
    <cfRule type="expression" dxfId="12" priority="13">
      <formula>AND(F17&lt;&gt;"School Site", F17&lt;&gt;"")</formula>
    </cfRule>
  </conditionalFormatting>
  <conditionalFormatting sqref="F22:G22">
    <cfRule type="expression" dxfId="11" priority="12">
      <formula>AND(F21&lt;&gt;"School Site", F21&lt;&gt;"")</formula>
    </cfRule>
  </conditionalFormatting>
  <conditionalFormatting sqref="F23:G23">
    <cfRule type="expression" dxfId="10" priority="11">
      <formula>AND(F21&lt;&gt;"School Site", F21&lt;&gt;"")</formula>
    </cfRule>
  </conditionalFormatting>
  <conditionalFormatting sqref="F30:G30">
    <cfRule type="expression" dxfId="9" priority="10">
      <formula>AND(F29&lt;&gt;"School Site", F29&lt;&gt;"")</formula>
    </cfRule>
  </conditionalFormatting>
  <conditionalFormatting sqref="F31:G31">
    <cfRule type="expression" dxfId="8" priority="9">
      <formula>AND(F29&lt;&gt;"School Site", F29&lt;&gt;"")</formula>
    </cfRule>
  </conditionalFormatting>
  <conditionalFormatting sqref="F34:G34">
    <cfRule type="expression" dxfId="7" priority="8">
      <formula>AND(F33&lt;&gt;"School Site", F33&lt;&gt;"")</formula>
    </cfRule>
  </conditionalFormatting>
  <conditionalFormatting sqref="F35:G35">
    <cfRule type="expression" dxfId="6" priority="7">
      <formula>AND(F33&lt;&gt;"School Site", F33&lt;&gt;"")</formula>
    </cfRule>
  </conditionalFormatting>
  <conditionalFormatting sqref="F38:G38">
    <cfRule type="expression" dxfId="5" priority="6">
      <formula>AND(F37&lt;&gt;"School Site", F37&lt;&gt;"")</formula>
    </cfRule>
  </conditionalFormatting>
  <conditionalFormatting sqref="F39:G39">
    <cfRule type="expression" dxfId="4" priority="5">
      <formula>AND(F37&lt;&gt;"School Site", F37&lt;&gt;"")</formula>
    </cfRule>
  </conditionalFormatting>
  <conditionalFormatting sqref="F15:G15">
    <cfRule type="expression" dxfId="3" priority="4">
      <formula>AND(F13&lt;&gt;"School Site", F13&lt;&gt;"")</formula>
    </cfRule>
  </conditionalFormatting>
  <conditionalFormatting sqref="F14:G14">
    <cfRule type="expression" dxfId="2" priority="3">
      <formula>AND(F13&lt;&gt;"School Site", F13&lt;&gt;"")</formula>
    </cfRule>
  </conditionalFormatting>
  <conditionalFormatting sqref="F27:G27">
    <cfRule type="expression" dxfId="1" priority="2">
      <formula>AND(F25&lt;&gt;"School Site", F25&lt;&gt;"")</formula>
    </cfRule>
  </conditionalFormatting>
  <conditionalFormatting sqref="F26:G26">
    <cfRule type="expression" dxfId="0" priority="1">
      <formula>AND(F25&lt;&gt;"School Site", F25&lt;&gt;"")</formula>
    </cfRule>
  </conditionalFormatting>
  <dataValidations count="1">
    <dataValidation type="list" allowBlank="1" showInputMessage="1" showErrorMessage="1" sqref="C13:D13 F13:G13 C17:D17 F17:G17 C21:D21 F21:G21 C25:D25 F25:G25 C29:D29 F29:G29 C33:D33 F33:G33 C37:D37 F37:G37" xr:uid="{52791914-0CA2-47D1-AF68-5B00FEAC6AA6}">
      <formula1>"Home,Sacramento State,School Site"</formula1>
    </dataValidation>
  </dataValidations>
  <hyperlinks>
    <hyperlink ref="C7" r:id="rId1" xr:uid="{8ED32291-B054-4EE7-8DE7-C7314177B859}"/>
  </hyperlinks>
  <pageMargins left="0.25" right="0.25" top="0.5" bottom="0.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6A019021-B912-4EFE-9F15-6DC47C234A51}">
          <x14:formula1>
            <xm:f>OFFSET(Lists!$B$1, 0, 0, COUNTA(Lists!$B:$B), 1)</xm:f>
          </x14:formula1>
          <xm:sqref>C14:D14</xm:sqref>
        </x14:dataValidation>
        <x14:dataValidation type="list" allowBlank="1" showInputMessage="1" showErrorMessage="1" xr:uid="{7ACCCD4B-33FA-49F1-BBB0-5B220EEC6A03}">
          <x14:formula1>
            <xm:f>_xlfn.ANCHORARRAY(Lists!AE1)</xm:f>
          </x14:formula1>
          <xm:sqref>F15:G15</xm:sqref>
        </x14:dataValidation>
        <x14:dataValidation type="list" allowBlank="1" showInputMessage="1" showErrorMessage="1" xr:uid="{388232BB-588D-47F7-B69D-8F44DDF8DC26}">
          <x14:formula1>
            <xm:f>_xlfn.ANCHORARRAY(Lists!AD1)</xm:f>
          </x14:formula1>
          <xm:sqref>F14:G14</xm:sqref>
        </x14:dataValidation>
        <x14:dataValidation type="list" allowBlank="1" showInputMessage="1" showErrorMessage="1" xr:uid="{3570F37A-1CB2-4A6F-8BD0-21F00175E04F}">
          <x14:formula1>
            <xm:f>Lists!AC1</xm:f>
          </x14:formula1>
          <xm:sqref>F39:G39</xm:sqref>
        </x14:dataValidation>
        <x14:dataValidation type="list" allowBlank="1" showInputMessage="1" showErrorMessage="1" xr:uid="{88B9F37E-C2A6-49B8-B119-503DAB34F60F}">
          <x14:formula1>
            <xm:f>Lists!AB1</xm:f>
          </x14:formula1>
          <xm:sqref>F38:G38</xm:sqref>
        </x14:dataValidation>
        <x14:dataValidation type="list" allowBlank="1" showInputMessage="1" showErrorMessage="1" xr:uid="{1D5518DB-3F36-4471-948E-1A477F88C300}">
          <x14:formula1>
            <xm:f>Lists!AA1</xm:f>
          </x14:formula1>
          <xm:sqref>F35:G35</xm:sqref>
        </x14:dataValidation>
        <x14:dataValidation type="list" allowBlank="1" showInputMessage="1" showErrorMessage="1" xr:uid="{78FB3CFE-B8B4-42F3-9527-FF7918DA7D76}">
          <x14:formula1>
            <xm:f>Lists!Z1</xm:f>
          </x14:formula1>
          <xm:sqref>F34:G34</xm:sqref>
        </x14:dataValidation>
        <x14:dataValidation type="list" allowBlank="1" showInputMessage="1" showErrorMessage="1" xr:uid="{DB6644D3-AD2B-4A68-BF90-B96DAA742356}">
          <x14:formula1>
            <xm:f>_xlfn.ANCHORARRAY(Lists!Y1)</xm:f>
          </x14:formula1>
          <xm:sqref>F31:G31</xm:sqref>
        </x14:dataValidation>
        <x14:dataValidation type="list" allowBlank="1" showInputMessage="1" showErrorMessage="1" xr:uid="{7614BF02-1990-4562-97F4-ECA049BD7FDC}">
          <x14:formula1>
            <xm:f>_xlfn.ANCHORARRAY(Lists!X1)</xm:f>
          </x14:formula1>
          <xm:sqref>F30:G30</xm:sqref>
        </x14:dataValidation>
        <x14:dataValidation type="list" allowBlank="1" showInputMessage="1" showErrorMessage="1" xr:uid="{126C9073-CEB6-479D-84C2-20364F23B92E}">
          <x14:formula1>
            <xm:f>_xlfn.ANCHORARRAY(Lists!W1)</xm:f>
          </x14:formula1>
          <xm:sqref>F27:G27</xm:sqref>
        </x14:dataValidation>
        <x14:dataValidation type="list" allowBlank="1" showInputMessage="1" showErrorMessage="1" xr:uid="{C9449CEC-EEAA-4549-A91E-0BCAAC2F4F40}">
          <x14:formula1>
            <xm:f>_xlfn.ANCHORARRAY(Lists!V1)</xm:f>
          </x14:formula1>
          <xm:sqref>F26:G26</xm:sqref>
        </x14:dataValidation>
        <x14:dataValidation type="list" allowBlank="1" showInputMessage="1" showErrorMessage="1" xr:uid="{30367F20-C572-41EA-BD3F-CA66C1BC8AD5}">
          <x14:formula1>
            <xm:f>_xlfn.ANCHORARRAY(Lists!U1)</xm:f>
          </x14:formula1>
          <xm:sqref>F23:G23</xm:sqref>
        </x14:dataValidation>
        <x14:dataValidation type="list" allowBlank="1" showInputMessage="1" showErrorMessage="1" xr:uid="{9817F9ED-BC90-4A19-A032-1C10CF80946D}">
          <x14:formula1>
            <xm:f>_xlfn.ANCHORARRAY(Lists!T1)</xm:f>
          </x14:formula1>
          <xm:sqref>F22:G22</xm:sqref>
        </x14:dataValidation>
        <x14:dataValidation type="list" allowBlank="1" showInputMessage="1" showErrorMessage="1" xr:uid="{99498EA1-9BE0-4595-9E04-920806495623}">
          <x14:formula1>
            <xm:f>_xlfn.ANCHORARRAY(Lists!S1)</xm:f>
          </x14:formula1>
          <xm:sqref>F19:G19</xm:sqref>
        </x14:dataValidation>
        <x14:dataValidation type="list" allowBlank="1" showInputMessage="1" showErrorMessage="1" xr:uid="{DD8F5FF6-60C4-4451-B307-36C774DCEC7B}">
          <x14:formula1>
            <xm:f>_xlfn.ANCHORARRAY(Lists!R1)</xm:f>
          </x14:formula1>
          <xm:sqref>F18:G18</xm:sqref>
        </x14:dataValidation>
        <x14:dataValidation type="list" allowBlank="1" showInputMessage="1" showErrorMessage="1" xr:uid="{9DBCB045-8928-4D40-BAFA-95B52A3ED731}">
          <x14:formula1>
            <xm:f>_xlfn.ANCHORARRAY(Lists!Q1)</xm:f>
          </x14:formula1>
          <xm:sqref>C39:D39</xm:sqref>
        </x14:dataValidation>
        <x14:dataValidation type="list" allowBlank="1" showInputMessage="1" showErrorMessage="1" xr:uid="{B37B1C1E-E684-4475-B3EF-32AA7CFCAC22}">
          <x14:formula1>
            <xm:f>_xlfn.ANCHORARRAY(Lists!P1)</xm:f>
          </x14:formula1>
          <xm:sqref>C38:D38</xm:sqref>
        </x14:dataValidation>
        <x14:dataValidation type="list" allowBlank="1" showInputMessage="1" showErrorMessage="1" xr:uid="{6F1B81CA-188F-452D-993B-0CB7C60D77E7}">
          <x14:formula1>
            <xm:f>_xlfn.ANCHORARRAY(Lists!O1)</xm:f>
          </x14:formula1>
          <xm:sqref>C35:D35</xm:sqref>
        </x14:dataValidation>
        <x14:dataValidation type="list" allowBlank="1" showInputMessage="1" showErrorMessage="1" xr:uid="{EF35A132-5AB1-4157-9FAD-1F7713BB5547}">
          <x14:formula1>
            <xm:f>_xlfn.ANCHORARRAY(Lists!N1)</xm:f>
          </x14:formula1>
          <xm:sqref>C34:D34</xm:sqref>
        </x14:dataValidation>
        <x14:dataValidation type="list" allowBlank="1" showInputMessage="1" showErrorMessage="1" xr:uid="{7C7A357E-E4B2-491B-8515-09A0A31D4A3C}">
          <x14:formula1>
            <xm:f>_xlfn.ANCHORARRAY(Lists!M1)</xm:f>
          </x14:formula1>
          <xm:sqref>C31:D31</xm:sqref>
        </x14:dataValidation>
        <x14:dataValidation type="list" allowBlank="1" showInputMessage="1" showErrorMessage="1" xr:uid="{F24EBB8F-F3B5-433B-98BC-BC65B5916612}">
          <x14:formula1>
            <xm:f>_xlfn.ANCHORARRAY(Lists!L1)</xm:f>
          </x14:formula1>
          <xm:sqref>C30:D30</xm:sqref>
        </x14:dataValidation>
        <x14:dataValidation type="list" allowBlank="1" showInputMessage="1" showErrorMessage="1" xr:uid="{94C27FB5-AE03-4873-9A1E-96DABFA1820C}">
          <x14:formula1>
            <xm:f>_xlfn.ANCHORARRAY(Lists!K1)</xm:f>
          </x14:formula1>
          <xm:sqref>C27:D27</xm:sqref>
        </x14:dataValidation>
        <x14:dataValidation type="list" allowBlank="1" showInputMessage="1" showErrorMessage="1" xr:uid="{110F0936-4908-4690-AF04-ACF58A25E346}">
          <x14:formula1>
            <xm:f>_xlfn.ANCHORARRAY(Lists!J1)</xm:f>
          </x14:formula1>
          <xm:sqref>C26:D26</xm:sqref>
        </x14:dataValidation>
        <x14:dataValidation type="list" allowBlank="1" showInputMessage="1" showErrorMessage="1" xr:uid="{3A82B70A-E1EE-4AC0-BAB9-96EAD84EFD1D}">
          <x14:formula1>
            <xm:f>_xlfn.ANCHORARRAY(Lists!I1)</xm:f>
          </x14:formula1>
          <xm:sqref>C23:D23</xm:sqref>
        </x14:dataValidation>
        <x14:dataValidation type="list" allowBlank="1" showInputMessage="1" showErrorMessage="1" xr:uid="{462221F7-A9E5-4614-8EA1-AD2688B7B1E3}">
          <x14:formula1>
            <xm:f>_xlfn.ANCHORARRAY(Lists!H1)</xm:f>
          </x14:formula1>
          <xm:sqref>C22:D22</xm:sqref>
        </x14:dataValidation>
        <x14:dataValidation type="list" allowBlank="1" showInputMessage="1" showErrorMessage="1" xr:uid="{5C646AAE-94A2-4179-8E39-1732A488288F}">
          <x14:formula1>
            <xm:f>_xlfn.ANCHORARRAY(Lists!G1)</xm:f>
          </x14:formula1>
          <xm:sqref>C19:D19</xm:sqref>
        </x14:dataValidation>
        <x14:dataValidation type="list" allowBlank="1" showInputMessage="1" showErrorMessage="1" xr:uid="{298A8DD9-3E7F-4558-B2DB-5C011744738A}">
          <x14:formula1>
            <xm:f>_xlfn.ANCHORARRAY(Lists!F1)</xm:f>
          </x14:formula1>
          <xm:sqref>C18:D18</xm:sqref>
        </x14:dataValidation>
        <x14:dataValidation type="list" allowBlank="1" showInputMessage="1" showErrorMessage="1" xr:uid="{F7B6226A-4770-46D0-9BF1-3541CC1C11EC}">
          <x14:formula1>
            <xm:f>_xlfn.ANCHORARRAY(Lists!D1)</xm:f>
          </x14:formula1>
          <xm:sqref>C15:D15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Mileage</vt:lpstr>
      <vt:lpstr>Lists</vt:lpstr>
      <vt:lpstr>School List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Silvia</dc:creator>
  <cp:lastModifiedBy>Dennick, Debbie</cp:lastModifiedBy>
  <cp:lastPrinted>2025-09-09T17:35:34Z</cp:lastPrinted>
  <dcterms:created xsi:type="dcterms:W3CDTF">2021-08-23T22:29:11Z</dcterms:created>
  <dcterms:modified xsi:type="dcterms:W3CDTF">2025-09-15T23:28:13Z</dcterms:modified>
</cp:coreProperties>
</file>