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6840" windowHeight="4125" activeTab="0"/>
  </bookViews>
  <sheets>
    <sheet name="A" sheetId="1" r:id="rId1"/>
  </sheets>
  <definedNames>
    <definedName name="_Table1_In1" hidden="1">'A'!$B$4</definedName>
    <definedName name="_Table1_Out" hidden="1">'A'!$B$8:$B$10</definedName>
    <definedName name="_xlnm.Print_Area" localSheetId="0">'A'!$A$1:$G$55</definedName>
  </definedNames>
  <calcPr fullCalcOnLoad="1"/>
</workbook>
</file>

<file path=xl/sharedStrings.xml><?xml version="1.0" encoding="utf-8"?>
<sst xmlns="http://schemas.openxmlformats.org/spreadsheetml/2006/main" count="28" uniqueCount="26">
  <si>
    <t>Yield per Recruit model</t>
  </si>
  <si>
    <t>file:</t>
  </si>
  <si>
    <t>date:</t>
  </si>
  <si>
    <t>F</t>
  </si>
  <si>
    <t>M</t>
  </si>
  <si>
    <t>Z</t>
  </si>
  <si>
    <t>Initial number</t>
  </si>
  <si>
    <t>Age</t>
  </si>
  <si>
    <t>Weight</t>
  </si>
  <si>
    <t xml:space="preserve">Number </t>
  </si>
  <si>
    <t>Catch</t>
  </si>
  <si>
    <t>Pop Biomass</t>
  </si>
  <si>
    <t>Catch weight</t>
  </si>
  <si>
    <t>Alive</t>
  </si>
  <si>
    <t>kg</t>
  </si>
  <si>
    <t>Pop total -&gt;</t>
  </si>
  <si>
    <t>per recruit-&gt;</t>
  </si>
  <si>
    <t>Table of Results</t>
  </si>
  <si>
    <t>Biomass/Recruit</t>
  </si>
  <si>
    <t xml:space="preserve">Fishing </t>
  </si>
  <si>
    <t>B/R</t>
  </si>
  <si>
    <t>Catch/Recruit</t>
  </si>
  <si>
    <t>Y/R</t>
  </si>
  <si>
    <t>yield_per_recruit.xls</t>
  </si>
  <si>
    <t xml:space="preserve">Name: </t>
  </si>
  <si>
    <t>Ron Coleman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</si>
</sst>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_)"/>
  </numFmts>
  <fonts count="42">
    <font>
      <sz val="12"/>
      <name val="Arial MT"/>
      <family val="0"/>
    </font>
    <font>
      <sz val="10"/>
      <name val="Arial"/>
      <family val="0"/>
    </font>
    <font>
      <b/>
      <sz val="32"/>
      <name val="Arial MT"/>
      <family val="2"/>
    </font>
    <font>
      <b/>
      <u val="single"/>
      <sz val="12"/>
      <name val="Arial MT"/>
      <family val="0"/>
    </font>
    <font>
      <u val="single"/>
      <sz val="12"/>
      <name val="Arial MT"/>
      <family val="0"/>
    </font>
    <font>
      <sz val="8"/>
      <name val="Arial M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.0415"/>
          <c:w val="0.85125"/>
          <c:h val="0.8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A!$B$35:$B$42</c:f>
              <c:numCache/>
            </c:numRef>
          </c:cat>
          <c:val>
            <c:numRef>
              <c:f>A!$C$35:$C$42</c:f>
              <c:numCache/>
            </c:numRef>
          </c:val>
          <c:smooth val="0"/>
        </c:ser>
        <c:marker val="1"/>
        <c:axId val="53945385"/>
        <c:axId val="54988066"/>
      </c:lineChart>
      <c:lineChart>
        <c:grouping val="standard"/>
        <c:varyColors val="0"/>
        <c:ser>
          <c:idx val="2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A!$E$35:$E$42</c:f>
              <c:numCache/>
            </c:numRef>
          </c:val>
          <c:smooth val="0"/>
        </c:ser>
        <c:marker val="1"/>
        <c:axId val="47312019"/>
        <c:axId val="12430524"/>
      </c:lineChart>
      <c:catAx>
        <c:axId val="53945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988066"/>
        <c:crosses val="autoZero"/>
        <c:auto val="0"/>
        <c:lblOffset val="100"/>
        <c:tickLblSkip val="1"/>
        <c:noMultiLvlLbl val="0"/>
      </c:catAx>
      <c:valAx>
        <c:axId val="54988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Biomass per Recruit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945385"/>
        <c:crossesAt val="1"/>
        <c:crossBetween val="midCat"/>
        <c:dispUnits/>
      </c:valAx>
      <c:catAx>
        <c:axId val="47312019"/>
        <c:scaling>
          <c:orientation val="minMax"/>
        </c:scaling>
        <c:axPos val="b"/>
        <c:delete val="1"/>
        <c:majorTickMark val="out"/>
        <c:minorTickMark val="none"/>
        <c:tickLblPos val="none"/>
        <c:crossAx val="12430524"/>
        <c:crosses val="autoZero"/>
        <c:auto val="0"/>
        <c:lblOffset val="100"/>
        <c:tickLblSkip val="1"/>
        <c:noMultiLvlLbl val="0"/>
      </c:catAx>
      <c:valAx>
        <c:axId val="12430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Yield per Recruit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312019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48</xdr:row>
      <xdr:rowOff>152400</xdr:rowOff>
    </xdr:from>
    <xdr:to>
      <xdr:col>5</xdr:col>
      <xdr:colOff>676275</xdr:colOff>
      <xdr:row>61</xdr:row>
      <xdr:rowOff>19050</xdr:rowOff>
    </xdr:to>
    <xdr:graphicFrame>
      <xdr:nvGraphicFramePr>
        <xdr:cNvPr id="1" name="Chart 2"/>
        <xdr:cNvGraphicFramePr/>
      </xdr:nvGraphicFramePr>
      <xdr:xfrm>
        <a:off x="457200" y="9639300"/>
        <a:ext cx="454342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54"/>
  <sheetViews>
    <sheetView tabSelected="1" defaultGridColor="0" zoomScale="87" zoomScaleNormal="87" zoomScalePageLayoutView="0" colorId="22" workbookViewId="0" topLeftCell="A1">
      <selection activeCell="B2" sqref="B2"/>
    </sheetView>
  </sheetViews>
  <sheetFormatPr defaultColWidth="9.6640625" defaultRowHeight="15"/>
  <cols>
    <col min="1" max="1" width="9.6640625" style="0" customWidth="1"/>
    <col min="2" max="2" width="11.77734375" style="0" customWidth="1"/>
  </cols>
  <sheetData>
    <row r="1" ht="41.25">
      <c r="A1" s="2" t="s">
        <v>0</v>
      </c>
    </row>
    <row r="2" ht="15" customHeight="1">
      <c r="A2" s="2"/>
    </row>
    <row r="3" spans="1:2" ht="15" customHeight="1">
      <c r="A3" t="s">
        <v>24</v>
      </c>
      <c r="B3" t="s">
        <v>25</v>
      </c>
    </row>
    <row r="4" spans="1:2" ht="15">
      <c r="A4" t="s">
        <v>1</v>
      </c>
      <c r="B4" t="s">
        <v>23</v>
      </c>
    </row>
    <row r="5" spans="1:2" ht="15">
      <c r="A5" t="s">
        <v>2</v>
      </c>
      <c r="B5" s="6">
        <v>40485</v>
      </c>
    </row>
    <row r="9" spans="2:3" ht="15">
      <c r="B9" t="s">
        <v>3</v>
      </c>
      <c r="C9">
        <v>0.6</v>
      </c>
    </row>
    <row r="10" spans="2:3" ht="15">
      <c r="B10" t="s">
        <v>4</v>
      </c>
      <c r="C10">
        <v>0.2</v>
      </c>
    </row>
    <row r="11" spans="2:3" ht="15">
      <c r="B11" t="s">
        <v>5</v>
      </c>
      <c r="C11">
        <f>C9+C10</f>
        <v>0.8</v>
      </c>
    </row>
    <row r="12" spans="2:3" ht="15">
      <c r="B12" t="s">
        <v>6</v>
      </c>
      <c r="C12">
        <v>100</v>
      </c>
    </row>
    <row r="14" spans="2:7" ht="15">
      <c r="B14" s="5" t="s">
        <v>7</v>
      </c>
      <c r="C14" s="5" t="s">
        <v>8</v>
      </c>
      <c r="D14" t="s">
        <v>9</v>
      </c>
      <c r="E14" s="5" t="s">
        <v>10</v>
      </c>
      <c r="F14" t="s">
        <v>11</v>
      </c>
      <c r="G14" t="s">
        <v>12</v>
      </c>
    </row>
    <row r="15" spans="2:7" ht="15">
      <c r="B15" s="5"/>
      <c r="C15" s="5"/>
      <c r="D15" s="5" t="s">
        <v>13</v>
      </c>
      <c r="E15" s="5"/>
      <c r="F15" s="5" t="s">
        <v>14</v>
      </c>
      <c r="G15" s="5" t="s">
        <v>14</v>
      </c>
    </row>
    <row r="17" spans="1:7" ht="15">
      <c r="A17" s="1"/>
      <c r="B17" s="1">
        <v>1</v>
      </c>
      <c r="C17" s="1">
        <v>0.6</v>
      </c>
      <c r="D17" s="1">
        <f>$C$12</f>
        <v>100</v>
      </c>
      <c r="E17" s="3">
        <f aca="true" t="shared" si="0" ref="E17:E26">($C$9/($C$11))*D17*(1-EXP(-($C$11)))</f>
        <v>41.30032769120837</v>
      </c>
      <c r="F17" s="3">
        <f aca="true" t="shared" si="1" ref="F17:F26">C17*D17</f>
        <v>60</v>
      </c>
      <c r="G17" s="3">
        <f aca="true" t="shared" si="2" ref="G17:G26">C17*E17</f>
        <v>24.780196614725025</v>
      </c>
    </row>
    <row r="18" spans="1:7" ht="15">
      <c r="A18" s="1"/>
      <c r="B18" s="1">
        <v>2</v>
      </c>
      <c r="C18" s="1">
        <v>0.9</v>
      </c>
      <c r="D18" s="3">
        <f>D17*EXP(-($C$11))</f>
        <v>44.932896411722155</v>
      </c>
      <c r="E18" s="3">
        <f t="shared" si="0"/>
        <v>18.55743345919246</v>
      </c>
      <c r="F18" s="3">
        <f t="shared" si="1"/>
        <v>40.43960677054994</v>
      </c>
      <c r="G18" s="3">
        <f t="shared" si="2"/>
        <v>16.701690113273216</v>
      </c>
    </row>
    <row r="19" spans="1:7" ht="15">
      <c r="A19" s="1"/>
      <c r="B19" s="1">
        <v>3</v>
      </c>
      <c r="C19" s="1">
        <v>2.1</v>
      </c>
      <c r="D19" s="3">
        <f>D18*EXP(-($C$11))</f>
        <v>20.189651799465537</v>
      </c>
      <c r="E19" s="3">
        <f t="shared" si="0"/>
        <v>8.338392352893216</v>
      </c>
      <c r="F19" s="3">
        <f t="shared" si="1"/>
        <v>42.39826877887763</v>
      </c>
      <c r="G19" s="3">
        <f t="shared" si="2"/>
        <v>17.510623941075753</v>
      </c>
    </row>
    <row r="20" spans="1:7" ht="15">
      <c r="A20" s="1"/>
      <c r="B20" s="1">
        <v>4</v>
      </c>
      <c r="C20" s="1">
        <v>4.1</v>
      </c>
      <c r="D20" s="3">
        <f aca="true" t="shared" si="3" ref="D20:D26">D19*EXP(-($C$11))</f>
        <v>9.071795328941247</v>
      </c>
      <c r="E20" s="3">
        <f t="shared" si="0"/>
        <v>3.74668119832847</v>
      </c>
      <c r="F20" s="3">
        <f t="shared" si="1"/>
        <v>37.19436084865911</v>
      </c>
      <c r="G20" s="3">
        <f t="shared" si="2"/>
        <v>15.361392913146725</v>
      </c>
    </row>
    <row r="21" spans="1:7" ht="15">
      <c r="A21" s="1"/>
      <c r="B21" s="1">
        <v>5</v>
      </c>
      <c r="C21" s="1">
        <v>6.3</v>
      </c>
      <c r="D21" s="3">
        <f t="shared" si="3"/>
        <v>4.07622039783662</v>
      </c>
      <c r="E21" s="3">
        <f t="shared" si="0"/>
        <v>1.6834923817224017</v>
      </c>
      <c r="F21" s="3">
        <f t="shared" si="1"/>
        <v>25.680188506370705</v>
      </c>
      <c r="G21" s="3">
        <f t="shared" si="2"/>
        <v>10.60600200485113</v>
      </c>
    </row>
    <row r="22" spans="1:7" ht="15">
      <c r="A22" s="1"/>
      <c r="B22" s="1">
        <v>6</v>
      </c>
      <c r="C22" s="1">
        <v>8.4</v>
      </c>
      <c r="D22" s="3">
        <f t="shared" si="3"/>
        <v>1.8315638888734171</v>
      </c>
      <c r="E22" s="3">
        <f t="shared" si="0"/>
        <v>0.7564418879785609</v>
      </c>
      <c r="F22" s="3">
        <f t="shared" si="1"/>
        <v>15.385136666536704</v>
      </c>
      <c r="G22" s="3">
        <f t="shared" si="2"/>
        <v>6.354111859019912</v>
      </c>
    </row>
    <row r="23" spans="1:7" ht="15">
      <c r="A23" s="1"/>
      <c r="B23" s="1">
        <v>7</v>
      </c>
      <c r="C23" s="1">
        <v>10</v>
      </c>
      <c r="D23" s="3">
        <f t="shared" si="3"/>
        <v>0.8229747049020024</v>
      </c>
      <c r="E23" s="3">
        <f t="shared" si="0"/>
        <v>0.33989124994028214</v>
      </c>
      <c r="F23" s="3">
        <f t="shared" si="1"/>
        <v>8.229747049020023</v>
      </c>
      <c r="G23" s="3">
        <f t="shared" si="2"/>
        <v>3.3989124994028215</v>
      </c>
    </row>
    <row r="24" spans="1:7" ht="15">
      <c r="A24" s="1"/>
      <c r="B24" s="1">
        <v>8</v>
      </c>
      <c r="C24" s="1">
        <v>11.2</v>
      </c>
      <c r="D24" s="3">
        <f t="shared" si="3"/>
        <v>0.36978637164829287</v>
      </c>
      <c r="E24" s="3">
        <f t="shared" si="0"/>
        <v>0.15272298324817463</v>
      </c>
      <c r="F24" s="3">
        <f t="shared" si="1"/>
        <v>4.14160736246088</v>
      </c>
      <c r="G24" s="3">
        <f t="shared" si="2"/>
        <v>1.7104974123795558</v>
      </c>
    </row>
    <row r="25" spans="1:7" ht="15">
      <c r="A25" s="1"/>
      <c r="B25" s="1">
        <v>9</v>
      </c>
      <c r="C25" s="1">
        <v>12.6</v>
      </c>
      <c r="D25" s="3">
        <f t="shared" si="3"/>
        <v>0.16615572731739334</v>
      </c>
      <c r="E25" s="3">
        <f t="shared" si="0"/>
        <v>0.06862285985979408</v>
      </c>
      <c r="F25" s="3">
        <f t="shared" si="1"/>
        <v>2.093562164199156</v>
      </c>
      <c r="G25" s="3">
        <f t="shared" si="2"/>
        <v>0.8646480342334053</v>
      </c>
    </row>
    <row r="26" spans="1:7" ht="15">
      <c r="A26" s="1"/>
      <c r="B26" s="1">
        <v>10</v>
      </c>
      <c r="C26" s="1">
        <v>13.5</v>
      </c>
      <c r="D26" s="3">
        <f t="shared" si="3"/>
        <v>0.07465858083766788</v>
      </c>
      <c r="E26" s="3">
        <f t="shared" si="0"/>
        <v>0.03083423853556254</v>
      </c>
      <c r="F26" s="3">
        <f t="shared" si="1"/>
        <v>1.0078908413085164</v>
      </c>
      <c r="G26" s="3">
        <f t="shared" si="2"/>
        <v>0.4162622202300943</v>
      </c>
    </row>
    <row r="28" spans="1:7" ht="15">
      <c r="A28" s="1"/>
      <c r="B28" s="1"/>
      <c r="C28" s="1"/>
      <c r="D28" s="1"/>
      <c r="E28" s="1" t="s">
        <v>15</v>
      </c>
      <c r="F28" s="3">
        <f>SUM(F17:F26)</f>
        <v>236.57036898798268</v>
      </c>
      <c r="G28" s="3">
        <f>SUM(G17:G26)</f>
        <v>97.70433761233765</v>
      </c>
    </row>
    <row r="29" spans="1:7" ht="15">
      <c r="A29" s="1"/>
      <c r="B29" s="1"/>
      <c r="C29" s="1"/>
      <c r="D29" s="1"/>
      <c r="E29" s="1" t="s">
        <v>16</v>
      </c>
      <c r="F29" s="4">
        <f>F28/D17</f>
        <v>2.365703689879827</v>
      </c>
      <c r="G29" s="4">
        <f>G28/D17</f>
        <v>0.9770433761233766</v>
      </c>
    </row>
    <row r="30" spans="1:7" ht="15">
      <c r="A30" s="1"/>
      <c r="B30" s="1"/>
      <c r="C30" s="1"/>
      <c r="D30" s="1"/>
      <c r="E30" s="1"/>
      <c r="F30" s="4"/>
      <c r="G30" s="4"/>
    </row>
    <row r="31" spans="1:7" ht="15">
      <c r="A31" s="1"/>
      <c r="B31" t="s">
        <v>17</v>
      </c>
      <c r="G31" s="4"/>
    </row>
    <row r="32" spans="1:7" ht="15">
      <c r="A32" s="1"/>
      <c r="G32" s="4"/>
    </row>
    <row r="33" spans="1:7" ht="15">
      <c r="A33" s="1"/>
      <c r="B33" t="s">
        <v>19</v>
      </c>
      <c r="C33" t="s">
        <v>18</v>
      </c>
      <c r="E33" t="s">
        <v>21</v>
      </c>
      <c r="G33" s="4"/>
    </row>
    <row r="34" spans="1:7" ht="15.75">
      <c r="A34" s="1"/>
      <c r="B34" s="7" t="s">
        <v>3</v>
      </c>
      <c r="C34" s="7" t="s">
        <v>20</v>
      </c>
      <c r="D34" s="8"/>
      <c r="E34" s="7" t="s">
        <v>22</v>
      </c>
      <c r="G34" s="4"/>
    </row>
    <row r="35" spans="1:7" ht="15">
      <c r="A35" s="1"/>
      <c r="B35">
        <v>0.1</v>
      </c>
      <c r="C35">
        <v>12.93</v>
      </c>
      <c r="E35">
        <v>1.12</v>
      </c>
      <c r="G35" s="4"/>
    </row>
    <row r="36" spans="1:7" ht="15">
      <c r="A36" s="1"/>
      <c r="B36">
        <v>0.2</v>
      </c>
      <c r="C36">
        <v>8.26</v>
      </c>
      <c r="E36">
        <v>1.36</v>
      </c>
      <c r="G36" s="4"/>
    </row>
    <row r="37" spans="1:7" ht="15">
      <c r="A37" s="1"/>
      <c r="B37">
        <v>0.3</v>
      </c>
      <c r="C37">
        <v>5.59</v>
      </c>
      <c r="E37">
        <v>1.32</v>
      </c>
      <c r="G37" s="4"/>
    </row>
    <row r="38" spans="1:7" ht="15">
      <c r="A38" s="1"/>
      <c r="B38">
        <v>0.4</v>
      </c>
      <c r="C38">
        <v>4</v>
      </c>
      <c r="E38">
        <v>1.2</v>
      </c>
      <c r="G38" s="4"/>
    </row>
    <row r="39" spans="1:7" ht="15">
      <c r="A39" s="1"/>
      <c r="B39">
        <v>0.5</v>
      </c>
      <c r="C39">
        <v>3.01</v>
      </c>
      <c r="E39">
        <v>1.08</v>
      </c>
      <c r="G39" s="4"/>
    </row>
    <row r="40" spans="1:7" ht="15">
      <c r="A40" s="1"/>
      <c r="B40">
        <v>0.6</v>
      </c>
      <c r="C40">
        <v>2.37</v>
      </c>
      <c r="E40">
        <v>0.98</v>
      </c>
      <c r="G40" s="4"/>
    </row>
    <row r="41" spans="1:7" ht="15">
      <c r="A41" s="1"/>
      <c r="B41">
        <v>0.7</v>
      </c>
      <c r="C41">
        <v>1.93</v>
      </c>
      <c r="E41">
        <v>0.89</v>
      </c>
      <c r="G41" s="4"/>
    </row>
    <row r="42" spans="1:7" ht="15">
      <c r="A42" s="1"/>
      <c r="B42">
        <v>0.8</v>
      </c>
      <c r="C42">
        <v>1.63</v>
      </c>
      <c r="E42">
        <v>0.83</v>
      </c>
      <c r="G42" s="4"/>
    </row>
    <row r="43" spans="1:7" ht="15">
      <c r="A43" s="1"/>
      <c r="B43" s="1"/>
      <c r="C43" s="1"/>
      <c r="D43" s="1"/>
      <c r="E43" s="1"/>
      <c r="F43" s="4"/>
      <c r="G43" s="4"/>
    </row>
    <row r="44" spans="1:7" ht="15">
      <c r="A44" s="1"/>
      <c r="B44" s="1"/>
      <c r="C44" s="1"/>
      <c r="D44" s="1"/>
      <c r="E44" s="1"/>
      <c r="F44" s="4"/>
      <c r="G44" s="4"/>
    </row>
    <row r="45" spans="1:7" ht="15">
      <c r="A45" s="1"/>
      <c r="B45" s="1"/>
      <c r="C45" s="1"/>
      <c r="D45" s="1"/>
      <c r="E45" s="1"/>
      <c r="F45" s="4"/>
      <c r="G45" s="4"/>
    </row>
    <row r="46" spans="1:7" ht="15">
      <c r="A46" s="1"/>
      <c r="B46" s="1"/>
      <c r="C46" s="1"/>
      <c r="D46" s="1"/>
      <c r="E46" s="1"/>
      <c r="F46" s="4"/>
      <c r="G46" s="4"/>
    </row>
    <row r="47" spans="1:7" ht="15">
      <c r="A47" s="1"/>
      <c r="B47" s="1"/>
      <c r="C47" s="1"/>
      <c r="D47" s="1"/>
      <c r="E47" s="1"/>
      <c r="F47" s="4"/>
      <c r="G47" s="4"/>
    </row>
    <row r="48" spans="1:7" ht="15">
      <c r="A48" s="1"/>
      <c r="B48" s="1"/>
      <c r="C48" s="1"/>
      <c r="D48" s="1"/>
      <c r="E48" s="1"/>
      <c r="F48" s="4"/>
      <c r="G48" s="4"/>
    </row>
    <row r="49" spans="1:7" ht="15">
      <c r="A49" s="1"/>
      <c r="B49" s="1"/>
      <c r="C49" s="1"/>
      <c r="D49" s="1"/>
      <c r="E49" s="1"/>
      <c r="F49" s="4"/>
      <c r="G49" s="4"/>
    </row>
    <row r="50" spans="1:7" ht="15">
      <c r="A50" s="1"/>
      <c r="B50" s="1"/>
      <c r="C50" s="1"/>
      <c r="D50" s="1"/>
      <c r="E50" s="1"/>
      <c r="F50" s="4"/>
      <c r="G50" s="4"/>
    </row>
    <row r="51" spans="1:7" ht="15">
      <c r="A51" s="1"/>
      <c r="B51" s="1"/>
      <c r="C51" s="1"/>
      <c r="D51" s="1"/>
      <c r="E51" s="1"/>
      <c r="F51" s="4"/>
      <c r="G51" s="4"/>
    </row>
    <row r="52" spans="1:7" ht="15">
      <c r="A52" s="1"/>
      <c r="B52" s="1"/>
      <c r="C52" s="1"/>
      <c r="D52" s="1"/>
      <c r="E52" s="1"/>
      <c r="F52" s="4"/>
      <c r="G52" s="4"/>
    </row>
    <row r="53" spans="1:7" ht="15">
      <c r="A53" s="1"/>
      <c r="B53" s="1"/>
      <c r="C53" s="1"/>
      <c r="D53" s="1"/>
      <c r="E53" s="1"/>
      <c r="F53" s="4"/>
      <c r="G53" s="4"/>
    </row>
    <row r="54" spans="1:7" ht="15">
      <c r="A54" s="1"/>
      <c r="B54" s="1"/>
      <c r="C54" s="1"/>
      <c r="D54" s="1"/>
      <c r="E54" s="1"/>
      <c r="F54" s="4"/>
      <c r="G54" s="4"/>
    </row>
  </sheetData>
  <sheetProtection/>
  <printOptions/>
  <pageMargins left="0.5" right="0.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 Coleman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Coleman</dc:creator>
  <cp:keywords/>
  <dc:description/>
  <cp:lastModifiedBy>Ron Coleman</cp:lastModifiedBy>
  <cp:lastPrinted>2006-11-13T09:33:04Z</cp:lastPrinted>
  <dcterms:created xsi:type="dcterms:W3CDTF">2002-11-25T11:13:11Z</dcterms:created>
  <dcterms:modified xsi:type="dcterms:W3CDTF">2010-11-04T16:30:15Z</dcterms:modified>
  <cp:category/>
  <cp:version/>
  <cp:contentType/>
  <cp:contentStatus/>
</cp:coreProperties>
</file>